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Ф1" sheetId="1" r:id="rId1"/>
    <sheet name="Ф2" sheetId="2" r:id="rId2"/>
    <sheet name="Ф3_1" sheetId="3" r:id="rId3"/>
    <sheet name="Ф4" sheetId="4" r:id="rId4"/>
  </sheets>
  <definedNames>
    <definedName name="_xlnm.Print_Titles" localSheetId="0">'Ф1'!$18:$18</definedName>
    <definedName name="_xlnm.Print_Titles" localSheetId="2">'Ф3_1'!$20:$20</definedName>
    <definedName name="_xlnm.Print_Titles" localSheetId="3">'Ф4'!$19:$20</definedName>
  </definedNames>
  <calcPr fullCalcOnLoad="1" refMode="R1C1"/>
</workbook>
</file>

<file path=xl/sharedStrings.xml><?xml version="1.0" encoding="utf-8"?>
<sst xmlns="http://schemas.openxmlformats.org/spreadsheetml/2006/main" count="594" uniqueCount="203">
  <si>
    <t/>
  </si>
  <si>
    <t>Приложение 2</t>
  </si>
  <si>
    <t>к приказу Министра финансов</t>
  </si>
  <si>
    <t>Республики Казахстан</t>
  </si>
  <si>
    <t>от 28 июня 2017 года №404</t>
  </si>
  <si>
    <t>Форма</t>
  </si>
  <si>
    <t>Бухгалтерский баланс</t>
  </si>
  <si>
    <t>Индекс: № 1 - Б (баланс)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</si>
  <si>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</si>
  <si>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</si>
  <si>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</si>
  <si>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</si>
  <si>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</si>
  <si>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t>Наименование организации: Товарищество с ограниченной ответственностью "Абайлық жылу жүйелері"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</si>
  <si>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</si>
  <si>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</si>
  <si>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</si>
  <si>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</si>
  <si>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</si>
  <si>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</si>
  <si>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</si>
  <si>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</si>
  <si>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011</t>
  </si>
  <si>
    <t>012</t>
  </si>
  <si>
    <t>013</t>
  </si>
  <si>
    <t>014</t>
  </si>
  <si>
    <t>Краткосрочная торговая и прочая дебиторская задолженность</t>
  </si>
  <si>
    <t>016</t>
  </si>
  <si>
    <t>Запасы</t>
  </si>
  <si>
    <t>Прочие краткосрочные активы</t>
  </si>
  <si>
    <t>Итого краткосрочных активов (сумма строк с 010 по 019)</t>
  </si>
  <si>
    <t>II. Долгосрочные активы</t>
  </si>
  <si>
    <t>Основные средства</t>
  </si>
  <si>
    <t>Нематериальные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</si>
  <si>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</si>
  <si>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</si>
  <si>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</si>
  <si>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</si>
  <si>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</si>
  <si>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</si>
  <si>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</si>
  <si>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</si>
  <si>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</si>
  <si>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</si>
  <si>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IV.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</si>
  <si>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</si>
  <si>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</si>
  <si>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</si>
  <si>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</si>
  <si>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</si>
  <si>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</si>
  <si>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</si>
  <si>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</si>
  <si>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</si>
  <si>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</si>
  <si>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</si>
  <si>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</si>
  <si>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</si>
  <si>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Индекс: № 2 - ОПУ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</si>
  <si>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</si>
  <si>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</si>
  <si>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</si>
  <si>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</si>
  <si>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</si>
  <si>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</si>
  <si>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</si>
  <si>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</si>
  <si>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</si>
  <si>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</si>
  <si>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</si>
  <si>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</si>
  <si>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</si>
  <si>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020</t>
  </si>
  <si>
    <t>021</t>
  </si>
  <si>
    <t>022</t>
  </si>
  <si>
    <t>023</t>
  </si>
  <si>
    <t>024</t>
  </si>
  <si>
    <t>025</t>
  </si>
  <si>
    <t>Прибыль (убыток) до налогообложения (+/- строки с 020 по 025)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</si>
  <si>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</si>
  <si>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</si>
  <si>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в том числе:</t>
  </si>
  <si>
    <t>Приложение 4</t>
  </si>
  <si>
    <t>Отчет о движении денежных средств (прямой метод)</t>
  </si>
  <si>
    <t>Индекс: № 3 - ДДС-П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</si>
  <si>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</si>
  <si>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</si>
  <si>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</si>
  <si>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</si>
  <si>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</si>
  <si>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</si>
  <si>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</si>
  <si>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</si>
  <si>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</si>
  <si>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</si>
  <si>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</si>
  <si>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</si>
  <si>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</si>
  <si>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</si>
  <si>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</si>
  <si>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</si>
  <si>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</si>
  <si>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</si>
  <si>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</si>
  <si>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</si>
  <si>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</si>
  <si>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2. Выбытие денежных средств, всего (сумма строк с 061 по 071)</t>
  </si>
  <si>
    <t>060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</si>
  <si>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</si>
  <si>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</si>
  <si>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</si>
  <si>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</si>
  <si>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</si>
  <si>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094</t>
  </si>
  <si>
    <t>2. Выбытие денежных средств, всего (сумма строк с 101 по 105)</t>
  </si>
  <si>
    <t>выплата дивидендов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</si>
  <si>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</si>
  <si>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</si>
  <si>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Приложение 6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</si>
  <si>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</si>
  <si>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</si>
  <si>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</si>
  <si>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</si>
  <si>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</si>
  <si>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</si>
  <si>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</si>
  <si>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</si>
  <si>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</si>
  <si>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</si>
  <si>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</si>
  <si>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</si>
  <si>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Операции с собственниками , всего (сумма строк с 310 по 318):</t>
  </si>
  <si>
    <t>Взносы собственников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</si>
  <si>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</si>
  <si>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</si>
  <si>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</si>
  <si>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Операции с собственниками всего (сумма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</si>
  <si>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</si>
  <si>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</si>
  <si>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 xml:space="preserve">тыс. тенге </t>
  </si>
  <si>
    <t>1 полугодие 2021 год</t>
  </si>
  <si>
    <t>отчетный период 2021 г.</t>
  </si>
  <si>
    <t>в тысячах тенге</t>
  </si>
  <si>
    <t>Код
строки</t>
  </si>
  <si>
    <t>1</t>
  </si>
  <si>
    <t>2</t>
  </si>
  <si>
    <t>3</t>
  </si>
  <si>
    <t>4</t>
  </si>
  <si>
    <t>-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</si>
  <si>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</si>
  <si>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</si>
  <si>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</si>
  <si>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</si>
  <si>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100</t>
  </si>
  <si>
    <t>Расходы (-) (доходы (+)) по подоходному налогу</t>
  </si>
  <si>
    <t>101</t>
  </si>
  <si>
    <t>Прибыль (убыток) после налогообложения от продолжающейся деятельности (строка 100 + строка 101)</t>
  </si>
  <si>
    <t>200</t>
  </si>
  <si>
    <t>201</t>
  </si>
  <si>
    <t>300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</si>
  <si>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</si>
  <si>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</si>
  <si>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</si>
  <si>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400</t>
  </si>
  <si>
    <t>переоценка долговых финансовых инструментов, оцениваемых по справедливой стоимости через прочий совокупный доход</t>
  </si>
  <si>
    <t>410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</si>
  <si>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</si>
  <si>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411</t>
  </si>
  <si>
    <t>эффект изменения в ставке подоходного налога на отсроченный налог</t>
  </si>
  <si>
    <t>412</t>
  </si>
  <si>
    <t>хеджирование денежных потоков</t>
  </si>
  <si>
    <t>413</t>
  </si>
  <si>
    <t>курсовая разница по инвестициям в зарубежные организации</t>
  </si>
  <si>
    <t>414</t>
  </si>
  <si>
    <t>хеджирование чистых инвестиций в зарубежные операции</t>
  </si>
  <si>
    <t>415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</si>
  <si>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</si>
  <si>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</si>
  <si>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</si>
  <si>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</si>
  <si>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</si>
  <si>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</si>
  <si>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</si>
  <si>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420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</si>
  <si>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</si>
  <si>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</si>
  <si>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</si>
  <si>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</si>
  <si>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</si>
  <si>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</si>
  <si>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</si>
  <si>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</si>
  <si>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</si>
  <si>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</si>
  <si>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>Общий совокупный доход (строка 300 + строка 400)</t>
  </si>
  <si>
    <t>500</t>
  </si>
  <si>
    <t>прочая выручка</t>
  </si>
  <si>
    <t>073</t>
  </si>
  <si>
    <t>8. Денежные средства и их эквиваленты на конец отчетного периода</t>
  </si>
  <si>
    <t>7. Денежные средства и их эквиваленты на начало отчетного периода</t>
  </si>
  <si>
    <t>5. Влияниеизменения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</si>
  <si>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110+/- строка 120+/- строка 130)</t>
  </si>
  <si>
    <t>по состоянию на 30.06.2021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</si>
</sst>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,"/>
    <numFmt numFmtId="172" formatCode="[=-78796690.93]&quot;(78 797)&quot;;General"/>
    <numFmt numFmtId="173" formatCode="[=-111433744.75]&quot;(111 434)&quot;;General"/>
    <numFmt numFmtId="174" formatCode="[=-193693310.64]&quot;(193 693)&quot;;General"/>
    <numFmt numFmtId="175" formatCode="[=-209184335.13]&quot;(209 184)&quot;;General"/>
    <numFmt numFmtId="176" formatCode="0,"/>
    <numFmt numFmtId="177" formatCode="[=-191233795.94]&quot;(191 234)&quot;;General"/>
    <numFmt numFmtId="178" formatCode="#,##0.000"/>
    <numFmt numFmtId="179" formatCode="#,##0.0000"/>
    <numFmt numFmtId="180" formatCode="#,##0.00000"/>
    <numFmt numFmtId="181" formatCode="#,##0.000000"/>
  </numFmts>
  <fonts count="41">
    <font>
      <sz val="11"/>
      <color indexed="8"/>
      <name val="Calibri"/>
      <family val="2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6" xfId="0" applyFont="1" applyBorder="1" applyAlignment="1">
      <alignment horizontal="centerContinuous" vertical="center" wrapText="1"/>
    </xf>
    <xf numFmtId="0" fontId="21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0" fillId="33" borderId="0" xfId="0" applyNumberFormat="1" applyFont="1" applyFill="1" applyAlignment="1">
      <alignment horizontal="left" wrapText="1"/>
    </xf>
    <xf numFmtId="3" fontId="2" fillId="33" borderId="10" xfId="0" applyNumberFormat="1" applyFont="1" applyFill="1" applyBorder="1" applyAlignment="1">
      <alignment horizontal="right" vertical="center" wrapText="1" indent="2"/>
    </xf>
    <xf numFmtId="3" fontId="1" fillId="33" borderId="10" xfId="0" applyNumberFormat="1" applyFont="1" applyFill="1" applyBorder="1" applyAlignment="1">
      <alignment horizontal="right" vertical="center" wrapText="1" indent="2"/>
    </xf>
    <xf numFmtId="171" fontId="21" fillId="34" borderId="16" xfId="0" applyNumberFormat="1" applyFont="1" applyFill="1" applyBorder="1" applyAlignment="1">
      <alignment horizontal="right" vertical="center" wrapText="1" indent="1"/>
    </xf>
    <xf numFmtId="171" fontId="21" fillId="34" borderId="18" xfId="0" applyNumberFormat="1" applyFont="1" applyFill="1" applyBorder="1" applyAlignment="1">
      <alignment horizontal="right" vertical="center" wrapText="1" indent="1"/>
    </xf>
    <xf numFmtId="171" fontId="21" fillId="34" borderId="16" xfId="0" applyNumberFormat="1" applyFont="1" applyFill="1" applyBorder="1" applyAlignment="1">
      <alignment horizontal="right" vertical="top" wrapText="1" indent="1"/>
    </xf>
    <xf numFmtId="171" fontId="21" fillId="34" borderId="18" xfId="0" applyNumberFormat="1" applyFont="1" applyFill="1" applyBorder="1" applyAlignment="1">
      <alignment horizontal="right" vertical="top" wrapText="1" indent="1"/>
    </xf>
    <xf numFmtId="172" fontId="23" fillId="0" borderId="16" xfId="0" applyNumberFormat="1" applyFont="1" applyBorder="1" applyAlignment="1">
      <alignment horizontal="right" vertical="center" wrapText="1" indent="1"/>
    </xf>
    <xf numFmtId="173" fontId="23" fillId="0" borderId="18" xfId="0" applyNumberFormat="1" applyFont="1" applyBorder="1" applyAlignment="1">
      <alignment horizontal="right" vertical="center" wrapText="1" indent="1"/>
    </xf>
    <xf numFmtId="0" fontId="21" fillId="34" borderId="16" xfId="0" applyFont="1" applyFill="1" applyBorder="1" applyAlignment="1">
      <alignment horizontal="right" vertical="center" wrapText="1" indent="1"/>
    </xf>
    <xf numFmtId="0" fontId="21" fillId="34" borderId="18" xfId="0" applyFont="1" applyFill="1" applyBorder="1" applyAlignment="1">
      <alignment horizontal="right" vertical="center" wrapText="1" indent="1"/>
    </xf>
    <xf numFmtId="174" fontId="23" fillId="0" borderId="16" xfId="0" applyNumberFormat="1" applyFont="1" applyBorder="1" applyAlignment="1">
      <alignment horizontal="right" vertical="center" wrapText="1" indent="1"/>
    </xf>
    <xf numFmtId="175" fontId="23" fillId="0" borderId="18" xfId="0" applyNumberFormat="1" applyFont="1" applyBorder="1" applyAlignment="1">
      <alignment horizontal="right" vertical="center" wrapText="1" indent="1"/>
    </xf>
    <xf numFmtId="176" fontId="21" fillId="34" borderId="16" xfId="0" applyNumberFormat="1" applyFont="1" applyFill="1" applyBorder="1" applyAlignment="1">
      <alignment horizontal="right" vertical="center" wrapText="1" indent="1"/>
    </xf>
    <xf numFmtId="176" fontId="21" fillId="34" borderId="18" xfId="0" applyNumberFormat="1" applyFont="1" applyFill="1" applyBorder="1" applyAlignment="1">
      <alignment horizontal="right" vertical="center" wrapText="1" indent="1"/>
    </xf>
    <xf numFmtId="177" fontId="23" fillId="0" borderId="16" xfId="0" applyNumberFormat="1" applyFont="1" applyBorder="1" applyAlignment="1">
      <alignment horizontal="right" vertical="center" wrapText="1" indent="1"/>
    </xf>
    <xf numFmtId="171" fontId="23" fillId="0" borderId="18" xfId="0" applyNumberFormat="1" applyFont="1" applyBorder="1" applyAlignment="1">
      <alignment horizontal="right" vertical="center" wrapText="1" indent="1"/>
    </xf>
    <xf numFmtId="0" fontId="23" fillId="0" borderId="16" xfId="0" applyFont="1" applyBorder="1" applyAlignment="1">
      <alignment horizontal="right" vertical="center" wrapText="1" indent="1"/>
    </xf>
    <xf numFmtId="0" fontId="23" fillId="0" borderId="18" xfId="0" applyFont="1" applyBorder="1" applyAlignment="1">
      <alignment horizontal="right" vertical="center" wrapText="1" indent="1"/>
    </xf>
    <xf numFmtId="0" fontId="21" fillId="0" borderId="16" xfId="0" applyFont="1" applyBorder="1" applyAlignment="1">
      <alignment horizontal="right" vertical="center" wrapText="1" indent="1"/>
    </xf>
    <xf numFmtId="0" fontId="21" fillId="0" borderId="18" xfId="0" applyFont="1" applyBorder="1" applyAlignment="1">
      <alignment horizontal="right" vertical="center" wrapText="1" indent="1"/>
    </xf>
    <xf numFmtId="171" fontId="23" fillId="0" borderId="19" xfId="0" applyNumberFormat="1" applyFont="1" applyBorder="1" applyAlignment="1">
      <alignment horizontal="right" vertical="center" wrapText="1" inden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B6">
      <selection activeCell="B1" sqref="B1:E48"/>
    </sheetView>
  </sheetViews>
  <sheetFormatPr defaultColWidth="9.140625" defaultRowHeight="15" customHeight="1"/>
  <cols>
    <col min="1" max="1" width="2.8515625" style="1" hidden="1" customWidth="1"/>
    <col min="2" max="2" width="57.421875" style="1" customWidth="1"/>
    <col min="3" max="3" width="9.8515625" style="1" customWidth="1"/>
    <col min="4" max="4" width="14.8515625" style="1" customWidth="1"/>
    <col min="5" max="5" width="16.14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5" t="s">
        <v>1</v>
      </c>
      <c r="C1" s="25"/>
      <c r="D1" s="25"/>
      <c r="E1" s="25"/>
      <c r="F1" s="2"/>
    </row>
    <row r="2" spans="1:6" ht="12" customHeight="1">
      <c r="A2" s="2" t="s">
        <v>0</v>
      </c>
      <c r="B2" s="25" t="s">
        <v>2</v>
      </c>
      <c r="C2" s="25"/>
      <c r="D2" s="25"/>
      <c r="E2" s="25"/>
      <c r="F2" s="2"/>
    </row>
    <row r="3" spans="1:6" ht="12" customHeight="1">
      <c r="A3" s="2" t="s">
        <v>0</v>
      </c>
      <c r="B3" s="25" t="s">
        <v>3</v>
      </c>
      <c r="C3" s="25"/>
      <c r="D3" s="25"/>
      <c r="E3" s="25"/>
      <c r="F3" s="2"/>
    </row>
    <row r="4" spans="1:6" ht="12" customHeight="1">
      <c r="A4" s="2" t="s">
        <v>0</v>
      </c>
      <c r="B4" s="25" t="s">
        <v>4</v>
      </c>
      <c r="C4" s="25"/>
      <c r="D4" s="25"/>
      <c r="E4" s="25"/>
      <c r="F4" s="2"/>
    </row>
    <row r="5" spans="1:6" ht="12" customHeight="1">
      <c r="A5" s="2" t="s">
        <v>0</v>
      </c>
      <c r="B5" s="21" t="s">
        <v>0</v>
      </c>
      <c r="C5" s="21"/>
      <c r="D5" s="21"/>
      <c r="E5" s="21"/>
      <c r="F5" s="2"/>
    </row>
    <row r="6" spans="1:6" ht="12" customHeight="1">
      <c r="A6" s="2" t="s">
        <v>0</v>
      </c>
      <c r="B6" s="25" t="s">
        <v>5</v>
      </c>
      <c r="C6" s="25"/>
      <c r="D6" s="25"/>
      <c r="E6" s="25"/>
      <c r="F6" s="2"/>
    </row>
    <row r="7" spans="1:6" ht="14.25" customHeight="1">
      <c r="A7" s="2" t="s">
        <v>0</v>
      </c>
      <c r="B7" s="23" t="s">
        <v>6</v>
      </c>
      <c r="C7" s="23"/>
      <c r="D7" s="23"/>
      <c r="E7" s="23"/>
      <c r="F7" s="2"/>
    </row>
    <row r="8" spans="1:6" ht="12" customHeight="1">
      <c r="A8" s="2" t="s">
        <v>0</v>
      </c>
      <c r="B8" s="31" t="s">
        <v>141</v>
      </c>
      <c r="C8" s="24"/>
      <c r="D8" s="24"/>
      <c r="E8" s="24"/>
      <c r="F8" s="2"/>
    </row>
    <row r="9" spans="1:6" ht="12" customHeight="1">
      <c r="A9" s="2" t="s">
        <v>0</v>
      </c>
      <c r="B9" s="20" t="s">
        <v>7</v>
      </c>
      <c r="C9" s="20"/>
      <c r="D9" s="20"/>
      <c r="E9" s="20"/>
      <c r="F9" s="2"/>
    </row>
    <row r="10" spans="1:6" ht="12" customHeight="1">
      <c r="A10" s="2" t="s">
        <v>0</v>
      </c>
      <c r="B10" s="20" t="s">
        <v>8</v>
      </c>
      <c r="C10" s="20"/>
      <c r="D10" s="20"/>
      <c r="E10" s="20"/>
      <c r="F10" s="2"/>
    </row>
    <row r="11" spans="1:6" ht="12" customHeight="1">
      <c r="A11" s="2" t="s">
        <v>0</v>
      </c>
      <c r="B11" s="20" t="s">
        <v>9</v>
      </c>
      <c r="C11" s="20"/>
      <c r="D11" s="20"/>
      <c r="E11" s="20"/>
      <c r="F11" s="2"/>
    </row>
    <row r="12" spans="1:6" ht="12" customHeight="1">
      <c r="A12" s="2" t="s">
        <v>0</v>
      </c>
      <c r="B12" s="20" t="s">
        <v>10</v>
      </c>
      <c r="C12" s="20"/>
      <c r="D12" s="20"/>
      <c r="E12" s="20"/>
      <c r="F12" s="2"/>
    </row>
    <row r="13" spans="1:6" ht="12" customHeight="1">
      <c r="A13" s="2" t="s">
        <v>0</v>
      </c>
      <c r="B13" s="20" t="s">
        <v>11</v>
      </c>
      <c r="C13" s="20"/>
      <c r="D13" s="20"/>
      <c r="E13" s="20"/>
      <c r="F13" s="2"/>
    </row>
    <row r="14" spans="1:6" ht="24.75" customHeight="1">
      <c r="A14" s="2" t="s">
        <v>0</v>
      </c>
      <c r="B14" s="20" t="s">
        <v>12</v>
      </c>
      <c r="C14" s="20"/>
      <c r="D14" s="20"/>
      <c r="E14" s="20"/>
      <c r="F14" s="2"/>
    </row>
    <row r="15" spans="1:6" ht="12" customHeight="1">
      <c r="A15" s="2" t="s">
        <v>0</v>
      </c>
      <c r="B15" s="21" t="s">
        <v>13</v>
      </c>
      <c r="C15" s="21"/>
      <c r="D15" s="21"/>
      <c r="E15" s="21"/>
      <c r="F15" s="2"/>
    </row>
    <row r="16" spans="1:6" ht="12" customHeight="1">
      <c r="A16" s="2" t="s">
        <v>0</v>
      </c>
      <c r="B16" s="73" t="s">
        <v>202</v>
      </c>
      <c r="C16" s="22"/>
      <c r="D16" s="22"/>
      <c r="E16" s="22"/>
      <c r="F16" s="2"/>
    </row>
    <row r="17" spans="2:6" ht="12" customHeight="1">
      <c r="B17" s="13" t="s">
        <v>139</v>
      </c>
      <c r="C17" s="2" t="s">
        <v>0</v>
      </c>
      <c r="D17" s="2" t="s">
        <v>0</v>
      </c>
      <c r="E17" s="3" t="s">
        <v>0</v>
      </c>
      <c r="F17" s="2"/>
    </row>
    <row r="18" spans="1:5" ht="24" customHeight="1">
      <c r="A18" s="4" t="s">
        <v>0</v>
      </c>
      <c r="B18" s="15" t="s">
        <v>14</v>
      </c>
      <c r="C18" s="5" t="s">
        <v>15</v>
      </c>
      <c r="D18" s="5" t="s">
        <v>16</v>
      </c>
      <c r="E18" s="5" t="s">
        <v>17</v>
      </c>
    </row>
    <row r="19" spans="1:5" ht="12" customHeight="1">
      <c r="A19" s="4" t="s">
        <v>0</v>
      </c>
      <c r="B19" s="17" t="s">
        <v>18</v>
      </c>
      <c r="C19" s="18"/>
      <c r="D19" s="18"/>
      <c r="E19" s="19"/>
    </row>
    <row r="20" spans="1:5" ht="12" customHeight="1">
      <c r="A20" s="4" t="s">
        <v>0</v>
      </c>
      <c r="B20" s="12" t="s">
        <v>19</v>
      </c>
      <c r="C20" s="7" t="s">
        <v>0</v>
      </c>
      <c r="D20" s="8" t="s">
        <v>0</v>
      </c>
      <c r="E20" s="8" t="s">
        <v>0</v>
      </c>
    </row>
    <row r="21" spans="1:5" ht="12" customHeight="1">
      <c r="A21" s="4" t="s">
        <v>0</v>
      </c>
      <c r="B21" s="14" t="s">
        <v>20</v>
      </c>
      <c r="C21" s="9" t="s">
        <v>21</v>
      </c>
      <c r="D21" s="52">
        <v>44826</v>
      </c>
      <c r="E21" s="52">
        <v>63968</v>
      </c>
    </row>
    <row r="22" spans="1:5" ht="12" customHeight="1">
      <c r="A22" s="4" t="s">
        <v>0</v>
      </c>
      <c r="B22" s="14" t="s">
        <v>26</v>
      </c>
      <c r="C22" s="9" t="s">
        <v>27</v>
      </c>
      <c r="D22" s="52">
        <v>88041</v>
      </c>
      <c r="E22" s="52">
        <v>133187</v>
      </c>
    </row>
    <row r="23" spans="1:5" ht="12" customHeight="1">
      <c r="A23" s="4" t="s">
        <v>0</v>
      </c>
      <c r="B23" s="14" t="s">
        <v>28</v>
      </c>
      <c r="C23" s="49" t="s">
        <v>72</v>
      </c>
      <c r="D23" s="52">
        <v>65374</v>
      </c>
      <c r="E23" s="52">
        <v>46788</v>
      </c>
    </row>
    <row r="24" spans="1:8" ht="12" customHeight="1">
      <c r="A24" s="4" t="s">
        <v>0</v>
      </c>
      <c r="B24" s="14" t="s">
        <v>29</v>
      </c>
      <c r="C24" s="49" t="s">
        <v>74</v>
      </c>
      <c r="D24" s="52">
        <v>71267</v>
      </c>
      <c r="E24" s="52">
        <v>20398</v>
      </c>
      <c r="H24" s="51"/>
    </row>
    <row r="25" spans="1:5" ht="14.25" customHeight="1">
      <c r="A25" s="4" t="s">
        <v>0</v>
      </c>
      <c r="B25" s="12" t="s">
        <v>30</v>
      </c>
      <c r="C25" s="5">
        <v>100</v>
      </c>
      <c r="D25" s="53">
        <f>SUM(D21:D24)-1</f>
        <v>269507</v>
      </c>
      <c r="E25" s="53">
        <f>SUM(E21:E24)+1</f>
        <v>264342</v>
      </c>
    </row>
    <row r="26" spans="1:5" ht="12" customHeight="1">
      <c r="A26" s="4" t="s">
        <v>0</v>
      </c>
      <c r="B26" s="12" t="s">
        <v>31</v>
      </c>
      <c r="C26" s="5" t="s">
        <v>0</v>
      </c>
      <c r="D26" s="10"/>
      <c r="E26" s="10" t="s">
        <v>0</v>
      </c>
    </row>
    <row r="27" spans="1:5" ht="12" customHeight="1">
      <c r="A27" s="4" t="s">
        <v>0</v>
      </c>
      <c r="B27" s="14" t="s">
        <v>32</v>
      </c>
      <c r="C27" s="7">
        <v>118</v>
      </c>
      <c r="D27" s="52">
        <v>763946</v>
      </c>
      <c r="E27" s="52">
        <v>805922</v>
      </c>
    </row>
    <row r="28" spans="1:5" ht="12" customHeight="1">
      <c r="A28" s="4" t="s">
        <v>0</v>
      </c>
      <c r="B28" s="14" t="s">
        <v>33</v>
      </c>
      <c r="C28" s="7">
        <v>121</v>
      </c>
      <c r="D28" s="52">
        <v>100</v>
      </c>
      <c r="E28" s="52"/>
    </row>
    <row r="29" spans="1:5" ht="11.25" customHeight="1">
      <c r="A29" s="4" t="s">
        <v>0</v>
      </c>
      <c r="B29" s="12" t="s">
        <v>34</v>
      </c>
      <c r="C29" s="5">
        <v>200</v>
      </c>
      <c r="D29" s="53">
        <f>SUM(D27:D28)</f>
        <v>764046</v>
      </c>
      <c r="E29" s="53">
        <f>SUM(E27:E28)</f>
        <v>805922</v>
      </c>
    </row>
    <row r="30" spans="1:6" ht="12" customHeight="1">
      <c r="A30" s="4" t="s">
        <v>0</v>
      </c>
      <c r="B30" s="12" t="s">
        <v>35</v>
      </c>
      <c r="C30" s="5" t="s">
        <v>0</v>
      </c>
      <c r="D30" s="53">
        <f>D29+D25+1</f>
        <v>1033554</v>
      </c>
      <c r="E30" s="53">
        <f>E29+E25+1-1</f>
        <v>1070264</v>
      </c>
      <c r="F30" s="10">
        <f>F29+F25+1</f>
        <v>1</v>
      </c>
    </row>
    <row r="31" spans="1:5" ht="12" customHeight="1">
      <c r="A31" s="4" t="s">
        <v>0</v>
      </c>
      <c r="B31" s="17" t="s">
        <v>36</v>
      </c>
      <c r="C31" s="18"/>
      <c r="D31" s="18"/>
      <c r="E31" s="19"/>
    </row>
    <row r="32" spans="1:5" ht="12" customHeight="1">
      <c r="A32" s="4" t="s">
        <v>0</v>
      </c>
      <c r="B32" s="12" t="s">
        <v>37</v>
      </c>
      <c r="C32" s="5" t="s">
        <v>0</v>
      </c>
      <c r="D32" s="5" t="s">
        <v>0</v>
      </c>
      <c r="E32" s="5" t="s">
        <v>0</v>
      </c>
    </row>
    <row r="33" spans="1:5" ht="12" customHeight="1">
      <c r="A33" s="4" t="s">
        <v>0</v>
      </c>
      <c r="B33" s="14" t="s">
        <v>39</v>
      </c>
      <c r="C33" s="7">
        <v>214</v>
      </c>
      <c r="D33" s="52">
        <v>635195</v>
      </c>
      <c r="E33" s="52">
        <v>476978</v>
      </c>
    </row>
    <row r="34" spans="1:5" ht="12" customHeight="1">
      <c r="A34" s="4" t="s">
        <v>0</v>
      </c>
      <c r="B34" s="14" t="s">
        <v>40</v>
      </c>
      <c r="C34" s="7">
        <v>215</v>
      </c>
      <c r="D34" s="52">
        <v>-2442</v>
      </c>
      <c r="E34" s="52">
        <v>5649</v>
      </c>
    </row>
    <row r="35" spans="1:5" ht="12" customHeight="1">
      <c r="A35" s="4" t="s">
        <v>0</v>
      </c>
      <c r="B35" s="14" t="s">
        <v>41</v>
      </c>
      <c r="C35" s="7">
        <v>217</v>
      </c>
      <c r="D35" s="52">
        <v>9653</v>
      </c>
      <c r="E35" s="52">
        <v>12620</v>
      </c>
    </row>
    <row r="36" spans="1:5" ht="12" customHeight="1">
      <c r="A36" s="4" t="s">
        <v>0</v>
      </c>
      <c r="B36" s="14" t="s">
        <v>42</v>
      </c>
      <c r="C36" s="7">
        <v>222</v>
      </c>
      <c r="D36" s="52">
        <v>49646</v>
      </c>
      <c r="E36" s="52">
        <v>42282</v>
      </c>
    </row>
    <row r="37" spans="1:6" ht="17.25" customHeight="1">
      <c r="A37" s="4" t="s">
        <v>0</v>
      </c>
      <c r="B37" s="12" t="s">
        <v>43</v>
      </c>
      <c r="C37" s="5">
        <v>300</v>
      </c>
      <c r="D37" s="53">
        <f>SUM(D33:D36)+1</f>
        <v>692053</v>
      </c>
      <c r="E37" s="53">
        <f>SUM(E33:E36)+1</f>
        <v>537530</v>
      </c>
      <c r="F37" s="10">
        <f>SUM(F33:F36)+1</f>
        <v>1</v>
      </c>
    </row>
    <row r="38" spans="1:5" ht="12" customHeight="1">
      <c r="A38" s="4" t="s">
        <v>0</v>
      </c>
      <c r="B38" s="12" t="s">
        <v>44</v>
      </c>
      <c r="C38" s="5" t="s">
        <v>0</v>
      </c>
      <c r="D38" s="10"/>
      <c r="E38" s="10" t="s">
        <v>0</v>
      </c>
    </row>
    <row r="39" spans="1:5" ht="12" customHeight="1">
      <c r="A39" s="4" t="s">
        <v>0</v>
      </c>
      <c r="B39" s="14" t="s">
        <v>38</v>
      </c>
      <c r="C39" s="7">
        <v>310</v>
      </c>
      <c r="D39" s="52">
        <v>401182</v>
      </c>
      <c r="E39" s="52">
        <v>401182</v>
      </c>
    </row>
    <row r="40" spans="1:5" ht="15" customHeight="1">
      <c r="A40" s="4" t="s">
        <v>0</v>
      </c>
      <c r="B40" s="12" t="s">
        <v>45</v>
      </c>
      <c r="C40" s="5">
        <v>400</v>
      </c>
      <c r="D40" s="53">
        <f>SUM(D39:D39)</f>
        <v>401182</v>
      </c>
      <c r="E40" s="53">
        <f>SUM(E39:E39)</f>
        <v>401182</v>
      </c>
    </row>
    <row r="41" spans="1:5" ht="12" customHeight="1">
      <c r="A41" s="4" t="s">
        <v>0</v>
      </c>
      <c r="B41" s="12" t="s">
        <v>46</v>
      </c>
      <c r="C41" s="5" t="s">
        <v>0</v>
      </c>
      <c r="D41" s="10"/>
      <c r="E41" s="10"/>
    </row>
    <row r="42" spans="1:5" ht="12" customHeight="1">
      <c r="A42" s="4" t="s">
        <v>0</v>
      </c>
      <c r="B42" s="14" t="s">
        <v>47</v>
      </c>
      <c r="C42" s="7">
        <v>410</v>
      </c>
      <c r="D42" s="52">
        <v>366459</v>
      </c>
      <c r="E42" s="52">
        <v>366459</v>
      </c>
    </row>
    <row r="43" spans="1:5" ht="12" customHeight="1">
      <c r="A43" s="4" t="s">
        <v>0</v>
      </c>
      <c r="B43" s="14" t="s">
        <v>51</v>
      </c>
      <c r="C43" s="7">
        <v>414</v>
      </c>
      <c r="D43" s="52">
        <v>-426140</v>
      </c>
      <c r="E43" s="52">
        <v>-234906</v>
      </c>
    </row>
    <row r="44" spans="1:5" ht="24" customHeight="1">
      <c r="A44" s="4" t="s">
        <v>0</v>
      </c>
      <c r="B44" s="14" t="s">
        <v>52</v>
      </c>
      <c r="C44" s="7">
        <v>420</v>
      </c>
      <c r="D44" s="52">
        <v>-59681</v>
      </c>
      <c r="E44" s="52">
        <f>SUM(E42:E43)</f>
        <v>131553</v>
      </c>
    </row>
    <row r="45" spans="1:5" ht="12" customHeight="1">
      <c r="A45" s="4" t="s">
        <v>0</v>
      </c>
      <c r="B45" s="14" t="s">
        <v>53</v>
      </c>
      <c r="C45" s="7">
        <v>421</v>
      </c>
      <c r="D45" s="52"/>
      <c r="E45" s="52"/>
    </row>
    <row r="46" spans="1:5" ht="12" customHeight="1">
      <c r="A46" s="4" t="s">
        <v>0</v>
      </c>
      <c r="B46" s="12" t="s">
        <v>54</v>
      </c>
      <c r="C46" s="5">
        <v>500</v>
      </c>
      <c r="D46" s="53">
        <f>D44+D45</f>
        <v>-59681</v>
      </c>
      <c r="E46" s="53">
        <f>E44+E45</f>
        <v>131553</v>
      </c>
    </row>
    <row r="47" spans="1:5" ht="12" customHeight="1">
      <c r="A47" s="4" t="s">
        <v>0</v>
      </c>
      <c r="B47" s="12" t="s">
        <v>55</v>
      </c>
      <c r="C47" s="5" t="s">
        <v>0</v>
      </c>
      <c r="D47" s="53">
        <f>D37+D40+D46</f>
        <v>1033554</v>
      </c>
      <c r="E47" s="53">
        <f>E37+E40+E46-1</f>
        <v>1070264</v>
      </c>
    </row>
  </sheetData>
  <sheetProtection/>
  <mergeCells count="18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31:E31"/>
    <mergeCell ref="B13:E13"/>
    <mergeCell ref="B14:E14"/>
    <mergeCell ref="B15:E15"/>
    <mergeCell ref="B16:E16"/>
    <mergeCell ref="B19:E19"/>
  </mergeCells>
  <printOptions/>
  <pageMargins left="0.7" right="0.7" top="0.75" bottom="0.75" header="0.3" footer="0.3"/>
  <pageSetup horizontalDpi="600" verticalDpi="600" orientation="portrait" paperSize="9" scale="88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B7">
      <selection activeCell="I28" sqref="I28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8515625" style="1" customWidth="1"/>
    <col min="4" max="5" width="17.421875" style="1" customWidth="1"/>
    <col min="6" max="16384" width="9.140625" style="1" customWidth="1"/>
  </cols>
  <sheetData>
    <row r="1" spans="1:5" ht="12" customHeight="1">
      <c r="A1" s="2" t="s">
        <v>0</v>
      </c>
      <c r="B1" s="2" t="s">
        <v>0</v>
      </c>
      <c r="C1" s="25" t="s">
        <v>56</v>
      </c>
      <c r="D1" s="25"/>
      <c r="E1" s="25"/>
    </row>
    <row r="2" spans="1:5" ht="12" customHeight="1">
      <c r="A2" s="2" t="s">
        <v>0</v>
      </c>
      <c r="B2" s="2" t="s">
        <v>0</v>
      </c>
      <c r="C2" s="25" t="s">
        <v>2</v>
      </c>
      <c r="D2" s="25"/>
      <c r="E2" s="25"/>
    </row>
    <row r="3" spans="1:5" ht="12" customHeight="1">
      <c r="A3" s="2" t="s">
        <v>0</v>
      </c>
      <c r="B3" s="2" t="s">
        <v>0</v>
      </c>
      <c r="C3" s="25" t="s">
        <v>3</v>
      </c>
      <c r="D3" s="25"/>
      <c r="E3" s="25"/>
    </row>
    <row r="4" spans="1:5" ht="12" customHeight="1">
      <c r="A4" s="2" t="s">
        <v>0</v>
      </c>
      <c r="B4" s="2" t="s">
        <v>0</v>
      </c>
      <c r="C4" s="25" t="s">
        <v>4</v>
      </c>
      <c r="D4" s="25"/>
      <c r="E4" s="25"/>
    </row>
    <row r="5" spans="1:5" ht="12" customHeight="1">
      <c r="A5" s="2" t="s">
        <v>0</v>
      </c>
      <c r="B5" s="2" t="s">
        <v>0</v>
      </c>
      <c r="C5" s="21" t="s">
        <v>0</v>
      </c>
      <c r="D5" s="21"/>
      <c r="E5" s="21"/>
    </row>
    <row r="6" spans="1:5" ht="12" customHeight="1">
      <c r="A6" s="2" t="s">
        <v>0</v>
      </c>
      <c r="B6" s="2" t="s">
        <v>0</v>
      </c>
      <c r="C6" s="25" t="s">
        <v>5</v>
      </c>
      <c r="D6" s="25"/>
      <c r="E6" s="25"/>
    </row>
    <row r="7" spans="1:5" ht="14.25" customHeight="1">
      <c r="A7" s="2" t="s">
        <v>0</v>
      </c>
      <c r="B7" s="23" t="s">
        <v>57</v>
      </c>
      <c r="C7" s="23"/>
      <c r="D7" s="23"/>
      <c r="E7" s="23"/>
    </row>
    <row r="8" spans="1:5" ht="12" customHeight="1">
      <c r="A8" s="2" t="s">
        <v>0</v>
      </c>
      <c r="B8" s="31" t="s">
        <v>141</v>
      </c>
      <c r="C8" s="24"/>
      <c r="D8" s="24"/>
      <c r="E8" s="24"/>
    </row>
    <row r="9" spans="1:5" ht="12" customHeight="1">
      <c r="A9" s="2" t="s">
        <v>0</v>
      </c>
      <c r="B9" s="20" t="s">
        <v>58</v>
      </c>
      <c r="C9" s="20"/>
      <c r="D9" s="20"/>
      <c r="E9" s="20"/>
    </row>
    <row r="10" spans="1:5" ht="12" customHeight="1">
      <c r="A10" s="2" t="s">
        <v>0</v>
      </c>
      <c r="B10" s="20" t="s">
        <v>8</v>
      </c>
      <c r="C10" s="20"/>
      <c r="D10" s="20"/>
      <c r="E10" s="20"/>
    </row>
    <row r="11" spans="1:5" ht="12" customHeight="1">
      <c r="A11" s="2" t="s">
        <v>0</v>
      </c>
      <c r="B11" s="20" t="s">
        <v>59</v>
      </c>
      <c r="C11" s="20"/>
      <c r="D11" s="20"/>
      <c r="E11" s="20"/>
    </row>
    <row r="12" spans="1:5" ht="12" customHeight="1">
      <c r="A12" s="2" t="s">
        <v>0</v>
      </c>
      <c r="B12" s="20" t="s">
        <v>60</v>
      </c>
      <c r="C12" s="20"/>
      <c r="D12" s="20"/>
      <c r="E12" s="20"/>
    </row>
    <row r="13" spans="1:5" ht="12" customHeight="1">
      <c r="A13" s="2" t="s">
        <v>0</v>
      </c>
      <c r="B13" s="20" t="s">
        <v>11</v>
      </c>
      <c r="C13" s="20"/>
      <c r="D13" s="20"/>
      <c r="E13" s="20"/>
    </row>
    <row r="14" spans="1:5" ht="25.5" customHeight="1">
      <c r="A14" s="2" t="s">
        <v>0</v>
      </c>
      <c r="B14" s="20" t="s">
        <v>61</v>
      </c>
      <c r="C14" s="20"/>
      <c r="D14" s="20"/>
      <c r="E14" s="20"/>
    </row>
    <row r="15" spans="1:5" ht="12" customHeight="1">
      <c r="A15" s="2" t="s">
        <v>0</v>
      </c>
      <c r="B15" s="20" t="s">
        <v>13</v>
      </c>
      <c r="C15" s="20"/>
      <c r="D15" s="20"/>
      <c r="E15" s="20"/>
    </row>
    <row r="16" spans="1:9" ht="12" customHeight="1">
      <c r="A16" s="2" t="s">
        <v>0</v>
      </c>
      <c r="B16" s="22" t="s">
        <v>140</v>
      </c>
      <c r="C16" s="22"/>
      <c r="D16" s="22"/>
      <c r="E16" s="22"/>
      <c r="F16" s="32"/>
      <c r="G16" s="32"/>
      <c r="H16" s="32"/>
      <c r="I16" s="32"/>
    </row>
    <row r="17" spans="1:5" ht="12" customHeight="1">
      <c r="A17" s="2" t="s">
        <v>0</v>
      </c>
      <c r="B17" s="13" t="s">
        <v>139</v>
      </c>
      <c r="C17" s="2" t="s">
        <v>0</v>
      </c>
      <c r="D17" s="2" t="s">
        <v>0</v>
      </c>
      <c r="E17" s="3" t="s">
        <v>0</v>
      </c>
    </row>
    <row r="18" spans="1:5" ht="24" customHeight="1" thickBot="1">
      <c r="A18" s="4" t="s">
        <v>0</v>
      </c>
      <c r="B18" s="36"/>
      <c r="C18" s="36"/>
      <c r="D18" s="36"/>
      <c r="E18" s="36" t="s">
        <v>142</v>
      </c>
    </row>
    <row r="19" spans="2:5" ht="15" customHeight="1">
      <c r="B19" s="37" t="s">
        <v>62</v>
      </c>
      <c r="C19" s="38" t="s">
        <v>143</v>
      </c>
      <c r="D19" s="38" t="s">
        <v>63</v>
      </c>
      <c r="E19" s="46" t="s">
        <v>64</v>
      </c>
    </row>
    <row r="20" spans="1:5" ht="12" customHeight="1">
      <c r="A20" s="16" t="s">
        <v>0</v>
      </c>
      <c r="B20" s="39" t="s">
        <v>144</v>
      </c>
      <c r="C20" s="39" t="s">
        <v>145</v>
      </c>
      <c r="D20" s="39" t="s">
        <v>146</v>
      </c>
      <c r="E20" s="47" t="s">
        <v>147</v>
      </c>
    </row>
    <row r="21" spans="1:5" ht="12" customHeight="1">
      <c r="A21" s="16" t="s">
        <v>0</v>
      </c>
      <c r="B21" s="40" t="s">
        <v>65</v>
      </c>
      <c r="C21" s="41" t="s">
        <v>21</v>
      </c>
      <c r="D21" s="54">
        <v>374779685.71</v>
      </c>
      <c r="E21" s="55">
        <v>222382846.09</v>
      </c>
    </row>
    <row r="22" spans="1:5" ht="12" customHeight="1">
      <c r="A22" s="16" t="s">
        <v>0</v>
      </c>
      <c r="B22" s="42" t="s">
        <v>66</v>
      </c>
      <c r="C22" s="41" t="s">
        <v>22</v>
      </c>
      <c r="D22" s="56">
        <v>453576376.64</v>
      </c>
      <c r="E22" s="57">
        <v>333816590.84</v>
      </c>
    </row>
    <row r="23" spans="1:5" ht="12" customHeight="1">
      <c r="A23" s="16" t="s">
        <v>0</v>
      </c>
      <c r="B23" s="43" t="s">
        <v>67</v>
      </c>
      <c r="C23" s="44" t="s">
        <v>23</v>
      </c>
      <c r="D23" s="58">
        <v>-78796690.93</v>
      </c>
      <c r="E23" s="59">
        <v>-111433744.75</v>
      </c>
    </row>
    <row r="24" spans="1:5" ht="12" customHeight="1">
      <c r="A24" s="16" t="s">
        <v>0</v>
      </c>
      <c r="B24" s="42" t="s">
        <v>68</v>
      </c>
      <c r="C24" s="41" t="s">
        <v>24</v>
      </c>
      <c r="D24" s="60" t="s">
        <v>148</v>
      </c>
      <c r="E24" s="61" t="s">
        <v>148</v>
      </c>
    </row>
    <row r="25" spans="1:5" ht="12" customHeight="1">
      <c r="A25" s="16" t="s">
        <v>0</v>
      </c>
      <c r="B25" s="40" t="s">
        <v>69</v>
      </c>
      <c r="C25" s="41" t="s">
        <v>25</v>
      </c>
      <c r="D25" s="54">
        <v>114896619.71</v>
      </c>
      <c r="E25" s="55">
        <v>97750590.38</v>
      </c>
    </row>
    <row r="26" spans="1:5" ht="15" customHeight="1">
      <c r="A26" s="16" t="s">
        <v>0</v>
      </c>
      <c r="B26" s="45" t="s">
        <v>149</v>
      </c>
      <c r="C26" s="44" t="s">
        <v>72</v>
      </c>
      <c r="D26" s="62">
        <v>-193693310.64</v>
      </c>
      <c r="E26" s="63">
        <v>-209184335.13</v>
      </c>
    </row>
    <row r="27" spans="1:5" ht="15" customHeight="1">
      <c r="A27" s="16" t="s">
        <v>0</v>
      </c>
      <c r="B27" s="40" t="s">
        <v>150</v>
      </c>
      <c r="C27" s="41" t="s">
        <v>73</v>
      </c>
      <c r="D27" s="60" t="s">
        <v>148</v>
      </c>
      <c r="E27" s="61" t="s">
        <v>148</v>
      </c>
    </row>
    <row r="28" spans="1:5" ht="12" customHeight="1">
      <c r="A28" s="16" t="s">
        <v>0</v>
      </c>
      <c r="B28" s="40" t="s">
        <v>151</v>
      </c>
      <c r="C28" s="41" t="s">
        <v>74</v>
      </c>
      <c r="D28" s="64">
        <v>92413.41</v>
      </c>
      <c r="E28" s="65">
        <v>194206.72</v>
      </c>
    </row>
    <row r="29" spans="1:5" ht="38.25" customHeight="1">
      <c r="A29" s="16" t="s">
        <v>0</v>
      </c>
      <c r="B29" s="40" t="s">
        <v>152</v>
      </c>
      <c r="C29" s="41" t="s">
        <v>75</v>
      </c>
      <c r="D29" s="60" t="s">
        <v>148</v>
      </c>
      <c r="E29" s="61" t="s">
        <v>148</v>
      </c>
    </row>
    <row r="30" spans="1:5" ht="15" customHeight="1">
      <c r="A30" s="16" t="s">
        <v>0</v>
      </c>
      <c r="B30" s="40" t="s">
        <v>71</v>
      </c>
      <c r="C30" s="41" t="s">
        <v>76</v>
      </c>
      <c r="D30" s="54">
        <v>2568664.7</v>
      </c>
      <c r="E30" s="55">
        <v>321515081.63</v>
      </c>
    </row>
    <row r="31" spans="1:5" ht="12" customHeight="1">
      <c r="A31" s="16" t="s">
        <v>0</v>
      </c>
      <c r="B31" s="40" t="s">
        <v>70</v>
      </c>
      <c r="C31" s="41" t="s">
        <v>77</v>
      </c>
      <c r="D31" s="64">
        <v>16736.59</v>
      </c>
      <c r="E31" s="55">
        <v>5807481.73</v>
      </c>
    </row>
    <row r="32" spans="1:5" ht="15" customHeight="1">
      <c r="A32" s="16" t="s">
        <v>0</v>
      </c>
      <c r="B32" s="43" t="s">
        <v>78</v>
      </c>
      <c r="C32" s="44" t="s">
        <v>153</v>
      </c>
      <c r="D32" s="66">
        <v>-191233795.94</v>
      </c>
      <c r="E32" s="67">
        <v>106329058.05</v>
      </c>
    </row>
    <row r="33" spans="1:5" ht="12" customHeight="1">
      <c r="A33" s="16" t="s">
        <v>0</v>
      </c>
      <c r="B33" s="40" t="s">
        <v>154</v>
      </c>
      <c r="C33" s="41" t="s">
        <v>155</v>
      </c>
      <c r="D33" s="60" t="s">
        <v>148</v>
      </c>
      <c r="E33" s="61" t="s">
        <v>148</v>
      </c>
    </row>
    <row r="34" spans="1:5" ht="29.25" customHeight="1">
      <c r="A34" s="16" t="s">
        <v>0</v>
      </c>
      <c r="B34" s="43" t="s">
        <v>156</v>
      </c>
      <c r="C34" s="44" t="s">
        <v>157</v>
      </c>
      <c r="D34" s="66">
        <v>-191233795.94</v>
      </c>
      <c r="E34" s="67">
        <v>106329058.05</v>
      </c>
    </row>
    <row r="35" spans="1:5" ht="29.25" customHeight="1">
      <c r="A35" s="16" t="s">
        <v>0</v>
      </c>
      <c r="B35" s="40" t="s">
        <v>79</v>
      </c>
      <c r="C35" s="41" t="s">
        <v>158</v>
      </c>
      <c r="D35" s="60" t="s">
        <v>148</v>
      </c>
      <c r="E35" s="61" t="s">
        <v>148</v>
      </c>
    </row>
    <row r="36" spans="1:5" ht="12" customHeight="1">
      <c r="A36" s="16" t="s">
        <v>0</v>
      </c>
      <c r="B36" s="43" t="s">
        <v>80</v>
      </c>
      <c r="C36" s="44" t="s">
        <v>159</v>
      </c>
      <c r="D36" s="66">
        <v>-191233795.94</v>
      </c>
      <c r="E36" s="67">
        <v>106329058.05</v>
      </c>
    </row>
    <row r="37" spans="1:5" ht="12" customHeight="1">
      <c r="A37" s="16" t="s">
        <v>0</v>
      </c>
      <c r="B37" s="40" t="s">
        <v>160</v>
      </c>
      <c r="C37" s="41"/>
      <c r="D37" s="60" t="s">
        <v>148</v>
      </c>
      <c r="E37" s="61" t="s">
        <v>148</v>
      </c>
    </row>
    <row r="38" spans="2:5" ht="15" customHeight="1">
      <c r="B38" s="40" t="s">
        <v>161</v>
      </c>
      <c r="C38" s="41"/>
      <c r="D38" s="60" t="s">
        <v>148</v>
      </c>
      <c r="E38" s="61" t="s">
        <v>148</v>
      </c>
    </row>
    <row r="39" spans="2:5" ht="15" customHeight="1">
      <c r="B39" s="43" t="s">
        <v>162</v>
      </c>
      <c r="C39" s="44" t="s">
        <v>163</v>
      </c>
      <c r="D39" s="68" t="s">
        <v>148</v>
      </c>
      <c r="E39" s="69" t="s">
        <v>148</v>
      </c>
    </row>
    <row r="40" spans="2:5" ht="15" customHeight="1" hidden="1">
      <c r="B40" s="40" t="s">
        <v>81</v>
      </c>
      <c r="C40" s="41"/>
      <c r="D40" s="70" t="s">
        <v>148</v>
      </c>
      <c r="E40" s="71" t="s">
        <v>148</v>
      </c>
    </row>
    <row r="41" spans="2:5" ht="15" customHeight="1" hidden="1">
      <c r="B41" s="40" t="s">
        <v>164</v>
      </c>
      <c r="C41" s="41" t="s">
        <v>165</v>
      </c>
      <c r="D41" s="60" t="s">
        <v>148</v>
      </c>
      <c r="E41" s="61" t="s">
        <v>148</v>
      </c>
    </row>
    <row r="42" spans="2:5" ht="15" customHeight="1" hidden="1">
      <c r="B42" s="40" t="s">
        <v>166</v>
      </c>
      <c r="C42" s="41" t="s">
        <v>167</v>
      </c>
      <c r="D42" s="60" t="s">
        <v>148</v>
      </c>
      <c r="E42" s="61" t="s">
        <v>148</v>
      </c>
    </row>
    <row r="43" spans="2:5" ht="15" customHeight="1" hidden="1">
      <c r="B43" s="40" t="s">
        <v>168</v>
      </c>
      <c r="C43" s="41" t="s">
        <v>169</v>
      </c>
      <c r="D43" s="60" t="s">
        <v>148</v>
      </c>
      <c r="E43" s="61" t="s">
        <v>148</v>
      </c>
    </row>
    <row r="44" spans="2:5" ht="15" customHeight="1" hidden="1">
      <c r="B44" s="40" t="s">
        <v>170</v>
      </c>
      <c r="C44" s="41" t="s">
        <v>171</v>
      </c>
      <c r="D44" s="60" t="s">
        <v>148</v>
      </c>
      <c r="E44" s="61" t="s">
        <v>148</v>
      </c>
    </row>
    <row r="45" spans="2:5" ht="15" customHeight="1" hidden="1">
      <c r="B45" s="40" t="s">
        <v>172</v>
      </c>
      <c r="C45" s="41" t="s">
        <v>173</v>
      </c>
      <c r="D45" s="60" t="s">
        <v>148</v>
      </c>
      <c r="E45" s="61" t="s">
        <v>148</v>
      </c>
    </row>
    <row r="46" spans="2:5" ht="15" customHeight="1" hidden="1">
      <c r="B46" s="40" t="s">
        <v>174</v>
      </c>
      <c r="C46" s="41" t="s">
        <v>175</v>
      </c>
      <c r="D46" s="60" t="s">
        <v>148</v>
      </c>
      <c r="E46" s="61" t="s">
        <v>148</v>
      </c>
    </row>
    <row r="47" spans="2:5" ht="15" customHeight="1" hidden="1">
      <c r="B47" s="40" t="s">
        <v>176</v>
      </c>
      <c r="C47" s="41" t="s">
        <v>177</v>
      </c>
      <c r="D47" s="60" t="s">
        <v>148</v>
      </c>
      <c r="E47" s="61" t="s">
        <v>148</v>
      </c>
    </row>
    <row r="48" spans="2:5" ht="15" customHeight="1" hidden="1">
      <c r="B48" s="40" t="s">
        <v>178</v>
      </c>
      <c r="C48" s="41" t="s">
        <v>179</v>
      </c>
      <c r="D48" s="60" t="s">
        <v>148</v>
      </c>
      <c r="E48" s="61" t="s">
        <v>148</v>
      </c>
    </row>
    <row r="49" spans="2:5" ht="15" customHeight="1" hidden="1">
      <c r="B49" s="40" t="s">
        <v>180</v>
      </c>
      <c r="C49" s="41" t="s">
        <v>181</v>
      </c>
      <c r="D49" s="60" t="s">
        <v>148</v>
      </c>
      <c r="E49" s="61" t="s">
        <v>148</v>
      </c>
    </row>
    <row r="50" spans="2:5" ht="38.25" customHeight="1" hidden="1">
      <c r="B50" s="43" t="s">
        <v>182</v>
      </c>
      <c r="C50" s="44" t="s">
        <v>183</v>
      </c>
      <c r="D50" s="68" t="s">
        <v>148</v>
      </c>
      <c r="E50" s="69" t="s">
        <v>148</v>
      </c>
    </row>
    <row r="51" spans="2:5" ht="15" customHeight="1" hidden="1">
      <c r="B51" s="40" t="s">
        <v>184</v>
      </c>
      <c r="C51" s="41" t="s">
        <v>185</v>
      </c>
      <c r="D51" s="60" t="s">
        <v>148</v>
      </c>
      <c r="E51" s="61" t="s">
        <v>148</v>
      </c>
    </row>
    <row r="52" spans="2:5" ht="37.5" customHeight="1" hidden="1">
      <c r="B52" s="40" t="s">
        <v>166</v>
      </c>
      <c r="C52" s="41" t="s">
        <v>186</v>
      </c>
      <c r="D52" s="60" t="s">
        <v>148</v>
      </c>
      <c r="E52" s="61" t="s">
        <v>148</v>
      </c>
    </row>
    <row r="53" spans="2:5" ht="15" customHeight="1" hidden="1">
      <c r="B53" s="40" t="s">
        <v>187</v>
      </c>
      <c r="C53" s="41" t="s">
        <v>188</v>
      </c>
      <c r="D53" s="60" t="s">
        <v>148</v>
      </c>
      <c r="E53" s="61" t="s">
        <v>148</v>
      </c>
    </row>
    <row r="54" spans="2:5" ht="15" customHeight="1" hidden="1">
      <c r="B54" s="40" t="s">
        <v>180</v>
      </c>
      <c r="C54" s="41" t="s">
        <v>189</v>
      </c>
      <c r="D54" s="60" t="s">
        <v>148</v>
      </c>
      <c r="E54" s="61" t="s">
        <v>148</v>
      </c>
    </row>
    <row r="55" spans="2:5" ht="32.25" customHeight="1" hidden="1">
      <c r="B55" s="40" t="s">
        <v>190</v>
      </c>
      <c r="C55" s="41" t="s">
        <v>191</v>
      </c>
      <c r="D55" s="60" t="s">
        <v>148</v>
      </c>
      <c r="E55" s="61" t="s">
        <v>148</v>
      </c>
    </row>
    <row r="56" spans="2:5" ht="46.5" customHeight="1" hidden="1">
      <c r="B56" s="43" t="s">
        <v>192</v>
      </c>
      <c r="C56" s="44" t="s">
        <v>193</v>
      </c>
      <c r="D56" s="68" t="s">
        <v>148</v>
      </c>
      <c r="E56" s="69" t="s">
        <v>148</v>
      </c>
    </row>
    <row r="57" spans="2:5" ht="15" customHeight="1" thickBot="1">
      <c r="B57" s="43" t="s">
        <v>194</v>
      </c>
      <c r="C57" s="44" t="s">
        <v>195</v>
      </c>
      <c r="D57" s="66">
        <v>-191233795.94</v>
      </c>
      <c r="E57" s="72">
        <v>106329058.05</v>
      </c>
    </row>
  </sheetData>
  <sheetProtection/>
  <mergeCells count="16">
    <mergeCell ref="C1:E1"/>
    <mergeCell ref="C2:E2"/>
    <mergeCell ref="C3:E3"/>
    <mergeCell ref="C4:E4"/>
    <mergeCell ref="C5:E5"/>
    <mergeCell ref="C6:E6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12:E12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B7">
      <selection activeCell="I56" sqref="I56"/>
    </sheetView>
  </sheetViews>
  <sheetFormatPr defaultColWidth="9.140625" defaultRowHeight="15" customHeight="1"/>
  <cols>
    <col min="1" max="1" width="2.8515625" style="1" hidden="1" customWidth="1"/>
    <col min="2" max="2" width="52.7109375" style="1" customWidth="1"/>
    <col min="3" max="3" width="10.28125" style="1" customWidth="1"/>
    <col min="4" max="5" width="13.42187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25" t="s">
        <v>82</v>
      </c>
      <c r="D1" s="25"/>
      <c r="E1" s="25"/>
      <c r="F1" s="2"/>
    </row>
    <row r="2" spans="1:6" ht="12" customHeight="1">
      <c r="A2" s="2" t="s">
        <v>0</v>
      </c>
      <c r="B2" s="2" t="s">
        <v>0</v>
      </c>
      <c r="C2" s="25" t="s">
        <v>2</v>
      </c>
      <c r="D2" s="25"/>
      <c r="E2" s="25"/>
      <c r="F2" s="2"/>
    </row>
    <row r="3" spans="1:6" ht="12" customHeight="1">
      <c r="A3" s="2" t="s">
        <v>0</v>
      </c>
      <c r="B3" s="2" t="s">
        <v>0</v>
      </c>
      <c r="C3" s="25" t="s">
        <v>3</v>
      </c>
      <c r="D3" s="25"/>
      <c r="E3" s="25"/>
      <c r="F3" s="2"/>
    </row>
    <row r="4" spans="1:6" ht="12" customHeight="1">
      <c r="A4" s="2" t="s">
        <v>0</v>
      </c>
      <c r="B4" s="2" t="s">
        <v>0</v>
      </c>
      <c r="C4" s="25" t="s">
        <v>4</v>
      </c>
      <c r="D4" s="25"/>
      <c r="E4" s="25"/>
      <c r="F4" s="2"/>
    </row>
    <row r="5" spans="1:6" ht="12" customHeight="1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5</v>
      </c>
      <c r="F7" s="2"/>
    </row>
    <row r="8" spans="1:6" ht="14.25" customHeight="1">
      <c r="A8" s="2" t="s">
        <v>0</v>
      </c>
      <c r="B8" s="23" t="s">
        <v>83</v>
      </c>
      <c r="C8" s="23"/>
      <c r="D8" s="23"/>
      <c r="E8" s="23"/>
      <c r="F8" s="2"/>
    </row>
    <row r="9" spans="1:6" ht="12" customHeight="1">
      <c r="A9" s="2" t="s">
        <v>0</v>
      </c>
      <c r="B9" s="31" t="s">
        <v>141</v>
      </c>
      <c r="C9" s="24"/>
      <c r="D9" s="24"/>
      <c r="E9" s="24"/>
      <c r="F9" s="2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3" t="s">
        <v>0</v>
      </c>
      <c r="F10" s="2"/>
    </row>
    <row r="11" spans="1:6" ht="12" customHeight="1">
      <c r="A11" s="2" t="s">
        <v>0</v>
      </c>
      <c r="B11" s="20" t="s">
        <v>84</v>
      </c>
      <c r="C11" s="20"/>
      <c r="D11" s="20"/>
      <c r="E11" s="20"/>
      <c r="F11" s="2"/>
    </row>
    <row r="12" spans="1:6" ht="12" customHeight="1">
      <c r="A12" s="2" t="s">
        <v>0</v>
      </c>
      <c r="B12" s="20" t="s">
        <v>8</v>
      </c>
      <c r="C12" s="20"/>
      <c r="D12" s="20"/>
      <c r="E12" s="20"/>
      <c r="F12" s="2"/>
    </row>
    <row r="13" spans="1:6" ht="12" customHeight="1">
      <c r="A13" s="2" t="s">
        <v>0</v>
      </c>
      <c r="B13" s="20" t="s">
        <v>59</v>
      </c>
      <c r="C13" s="20"/>
      <c r="D13" s="20"/>
      <c r="E13" s="20"/>
      <c r="F13" s="2"/>
    </row>
    <row r="14" spans="1:6" ht="12" customHeight="1">
      <c r="A14" s="2" t="s">
        <v>0</v>
      </c>
      <c r="B14" s="20" t="s">
        <v>60</v>
      </c>
      <c r="C14" s="20"/>
      <c r="D14" s="20"/>
      <c r="E14" s="20"/>
      <c r="F14" s="2"/>
    </row>
    <row r="15" spans="1:6" ht="12" customHeight="1">
      <c r="A15" s="2" t="s">
        <v>0</v>
      </c>
      <c r="B15" s="20" t="s">
        <v>11</v>
      </c>
      <c r="C15" s="20"/>
      <c r="D15" s="20"/>
      <c r="E15" s="20"/>
      <c r="F15" s="2"/>
    </row>
    <row r="16" spans="1:6" ht="25.5" customHeight="1">
      <c r="A16" s="2" t="s">
        <v>0</v>
      </c>
      <c r="B16" s="20" t="s">
        <v>85</v>
      </c>
      <c r="C16" s="20"/>
      <c r="D16" s="20"/>
      <c r="E16" s="20"/>
      <c r="F16" s="2"/>
    </row>
    <row r="17" spans="1:6" ht="12" customHeight="1">
      <c r="A17" s="2" t="s">
        <v>0</v>
      </c>
      <c r="B17" s="21" t="s">
        <v>13</v>
      </c>
      <c r="C17" s="21"/>
      <c r="D17" s="21"/>
      <c r="E17" s="21"/>
      <c r="F17" s="2"/>
    </row>
    <row r="18" spans="1:6" ht="12" customHeight="1">
      <c r="A18" s="2" t="s">
        <v>0</v>
      </c>
      <c r="B18" s="22" t="s">
        <v>140</v>
      </c>
      <c r="C18" s="22"/>
      <c r="D18" s="22"/>
      <c r="E18" s="22"/>
      <c r="F18" s="2"/>
    </row>
    <row r="19" spans="1:6" ht="12" customHeight="1">
      <c r="A19" s="2" t="s">
        <v>0</v>
      </c>
      <c r="B19" s="2" t="s">
        <v>139</v>
      </c>
      <c r="C19" s="2" t="s">
        <v>0</v>
      </c>
      <c r="D19" s="2" t="s">
        <v>0</v>
      </c>
      <c r="E19" s="3" t="s">
        <v>0</v>
      </c>
      <c r="F19" s="2"/>
    </row>
    <row r="20" spans="1:5" ht="24" customHeight="1">
      <c r="A20" s="4" t="s">
        <v>0</v>
      </c>
      <c r="B20" s="5" t="s">
        <v>86</v>
      </c>
      <c r="C20" s="5" t="s">
        <v>15</v>
      </c>
      <c r="D20" s="5" t="s">
        <v>63</v>
      </c>
      <c r="E20" s="5" t="s">
        <v>64</v>
      </c>
    </row>
    <row r="21" spans="1:5" ht="12" customHeight="1">
      <c r="A21" s="4" t="s">
        <v>0</v>
      </c>
      <c r="B21" s="17" t="s">
        <v>87</v>
      </c>
      <c r="C21" s="18"/>
      <c r="D21" s="18"/>
      <c r="E21" s="19"/>
    </row>
    <row r="22" spans="1:5" ht="17.25" customHeight="1">
      <c r="A22" s="4" t="s">
        <v>0</v>
      </c>
      <c r="B22" s="6" t="s">
        <v>88</v>
      </c>
      <c r="C22" s="11" t="s">
        <v>21</v>
      </c>
      <c r="D22" s="53">
        <f>SUM(D24:D26)</f>
        <v>465454</v>
      </c>
      <c r="E22" s="53">
        <f>SUM(E24:E26)</f>
        <v>503664</v>
      </c>
    </row>
    <row r="23" spans="1:5" ht="12" customHeight="1">
      <c r="A23" s="4" t="s">
        <v>0</v>
      </c>
      <c r="B23" s="26" t="s">
        <v>81</v>
      </c>
      <c r="C23" s="27"/>
      <c r="D23" s="27"/>
      <c r="E23" s="28"/>
    </row>
    <row r="24" spans="1:5" ht="12" customHeight="1">
      <c r="A24" s="4" t="s">
        <v>0</v>
      </c>
      <c r="B24" s="4" t="s">
        <v>89</v>
      </c>
      <c r="C24" s="9" t="s">
        <v>22</v>
      </c>
      <c r="D24" s="52">
        <v>464248</v>
      </c>
      <c r="E24" s="52">
        <v>496166</v>
      </c>
    </row>
    <row r="25" spans="1:5" ht="12" customHeight="1">
      <c r="A25" s="4"/>
      <c r="B25" s="48" t="s">
        <v>196</v>
      </c>
      <c r="C25" s="9"/>
      <c r="D25" s="52">
        <v>4</v>
      </c>
      <c r="E25" s="52"/>
    </row>
    <row r="26" spans="1:5" ht="12" customHeight="1">
      <c r="A26" s="4" t="s">
        <v>0</v>
      </c>
      <c r="B26" s="4" t="s">
        <v>90</v>
      </c>
      <c r="C26" s="9" t="s">
        <v>27</v>
      </c>
      <c r="D26" s="52">
        <v>1202</v>
      </c>
      <c r="E26" s="52">
        <v>7498</v>
      </c>
    </row>
    <row r="27" spans="1:5" ht="15.75" customHeight="1">
      <c r="A27" s="4" t="s">
        <v>0</v>
      </c>
      <c r="B27" s="6" t="s">
        <v>91</v>
      </c>
      <c r="C27" s="11" t="s">
        <v>72</v>
      </c>
      <c r="D27" s="53">
        <f>D29+D31+D34+D35</f>
        <v>475168.7</v>
      </c>
      <c r="E27" s="53">
        <f>E29+E31+E34+E35</f>
        <v>431864</v>
      </c>
    </row>
    <row r="28" spans="1:5" ht="12" customHeight="1">
      <c r="A28" s="4" t="s">
        <v>0</v>
      </c>
      <c r="B28" s="26" t="s">
        <v>81</v>
      </c>
      <c r="C28" s="27"/>
      <c r="D28" s="27"/>
      <c r="E28" s="28"/>
    </row>
    <row r="29" spans="1:5" ht="12" customHeight="1">
      <c r="A29" s="4" t="s">
        <v>0</v>
      </c>
      <c r="B29" s="4" t="s">
        <v>92</v>
      </c>
      <c r="C29" s="9" t="s">
        <v>73</v>
      </c>
      <c r="D29" s="52">
        <v>294466</v>
      </c>
      <c r="E29" s="52">
        <v>336286.5</v>
      </c>
    </row>
    <row r="30" spans="1:5" ht="12" customHeight="1">
      <c r="A30" s="4" t="s">
        <v>0</v>
      </c>
      <c r="B30" s="4" t="s">
        <v>93</v>
      </c>
      <c r="C30" s="9" t="s">
        <v>74</v>
      </c>
      <c r="D30" s="52"/>
      <c r="E30" s="52"/>
    </row>
    <row r="31" spans="1:5" ht="12" customHeight="1">
      <c r="A31" s="4" t="s">
        <v>0</v>
      </c>
      <c r="B31" s="4" t="s">
        <v>94</v>
      </c>
      <c r="C31" s="9" t="s">
        <v>75</v>
      </c>
      <c r="D31" s="52">
        <v>84839.4</v>
      </c>
      <c r="E31" s="52">
        <v>65112.5</v>
      </c>
    </row>
    <row r="32" spans="1:5" ht="12" customHeight="1">
      <c r="A32" s="4" t="s">
        <v>0</v>
      </c>
      <c r="B32" s="4" t="s">
        <v>95</v>
      </c>
      <c r="C32" s="9" t="s">
        <v>76</v>
      </c>
      <c r="D32" s="52"/>
      <c r="E32" s="52"/>
    </row>
    <row r="33" spans="1:5" ht="12" customHeight="1">
      <c r="A33" s="4" t="s">
        <v>0</v>
      </c>
      <c r="B33" s="4" t="s">
        <v>96</v>
      </c>
      <c r="C33" s="9" t="s">
        <v>77</v>
      </c>
      <c r="D33" s="52"/>
      <c r="E33" s="52"/>
    </row>
    <row r="34" spans="1:5" ht="12" customHeight="1">
      <c r="A34" s="4" t="s">
        <v>0</v>
      </c>
      <c r="B34" s="4" t="s">
        <v>97</v>
      </c>
      <c r="C34" s="9" t="s">
        <v>98</v>
      </c>
      <c r="D34" s="52">
        <v>89624.3</v>
      </c>
      <c r="E34" s="52">
        <v>26326</v>
      </c>
    </row>
    <row r="35" spans="1:5" ht="12" customHeight="1">
      <c r="A35" s="4" t="s">
        <v>0</v>
      </c>
      <c r="B35" s="4" t="s">
        <v>99</v>
      </c>
      <c r="C35" s="9" t="s">
        <v>100</v>
      </c>
      <c r="D35" s="52">
        <v>6239</v>
      </c>
      <c r="E35" s="52">
        <v>4139</v>
      </c>
    </row>
    <row r="36" spans="1:5" ht="24" customHeight="1">
      <c r="A36" s="4" t="s">
        <v>0</v>
      </c>
      <c r="B36" s="6" t="s">
        <v>101</v>
      </c>
      <c r="C36" s="11" t="s">
        <v>102</v>
      </c>
      <c r="D36" s="53">
        <f>D22-D27</f>
        <v>-9714.700000000012</v>
      </c>
      <c r="E36" s="53">
        <f>E22-E27</f>
        <v>71800</v>
      </c>
    </row>
    <row r="37" spans="1:5" ht="12" customHeight="1">
      <c r="A37" s="4" t="s">
        <v>0</v>
      </c>
      <c r="B37" s="17" t="s">
        <v>103</v>
      </c>
      <c r="C37" s="18"/>
      <c r="D37" s="18"/>
      <c r="E37" s="19"/>
    </row>
    <row r="38" spans="1:5" ht="17.25" customHeight="1">
      <c r="A38" s="4" t="s">
        <v>0</v>
      </c>
      <c r="B38" s="6" t="s">
        <v>104</v>
      </c>
      <c r="C38" s="11" t="s">
        <v>105</v>
      </c>
      <c r="D38" s="10"/>
      <c r="E38" s="10"/>
    </row>
    <row r="39" spans="1:5" ht="17.25" customHeight="1">
      <c r="A39" s="4" t="s">
        <v>0</v>
      </c>
      <c r="B39" s="6" t="s">
        <v>106</v>
      </c>
      <c r="C39" s="11" t="s">
        <v>107</v>
      </c>
      <c r="D39" s="53">
        <f>D41</f>
        <v>10000</v>
      </c>
      <c r="E39" s="53">
        <f>E41</f>
        <v>23411</v>
      </c>
    </row>
    <row r="40" spans="1:5" ht="12" customHeight="1">
      <c r="A40" s="4" t="s">
        <v>0</v>
      </c>
      <c r="B40" s="26" t="s">
        <v>81</v>
      </c>
      <c r="C40" s="27"/>
      <c r="D40" s="27"/>
      <c r="E40" s="28"/>
    </row>
    <row r="41" spans="1:5" ht="12" customHeight="1">
      <c r="A41" s="4" t="s">
        <v>0</v>
      </c>
      <c r="B41" s="4" t="s">
        <v>99</v>
      </c>
      <c r="C41" s="49" t="s">
        <v>197</v>
      </c>
      <c r="D41" s="52">
        <v>10000</v>
      </c>
      <c r="E41" s="52">
        <v>23411</v>
      </c>
    </row>
    <row r="42" spans="1:5" ht="24" customHeight="1">
      <c r="A42" s="4" t="s">
        <v>0</v>
      </c>
      <c r="B42" s="6" t="s">
        <v>108</v>
      </c>
      <c r="C42" s="11" t="s">
        <v>109</v>
      </c>
      <c r="D42" s="53">
        <f>D38-D39</f>
        <v>-10000</v>
      </c>
      <c r="E42" s="53">
        <f>E38-E39</f>
        <v>-23411</v>
      </c>
    </row>
    <row r="43" spans="1:5" ht="12" customHeight="1">
      <c r="A43" s="4" t="s">
        <v>0</v>
      </c>
      <c r="B43" s="17" t="s">
        <v>110</v>
      </c>
      <c r="C43" s="18"/>
      <c r="D43" s="18"/>
      <c r="E43" s="19"/>
    </row>
    <row r="44" spans="1:5" ht="15.75" customHeight="1">
      <c r="A44" s="4" t="s">
        <v>0</v>
      </c>
      <c r="B44" s="6" t="s">
        <v>111</v>
      </c>
      <c r="C44" s="11" t="s">
        <v>112</v>
      </c>
      <c r="D44" s="53">
        <f>D46</f>
        <v>573</v>
      </c>
      <c r="E44" s="53">
        <f>E46</f>
        <v>650</v>
      </c>
    </row>
    <row r="45" spans="1:5" ht="12" customHeight="1">
      <c r="A45" s="4" t="s">
        <v>0</v>
      </c>
      <c r="B45" s="26" t="s">
        <v>81</v>
      </c>
      <c r="C45" s="27"/>
      <c r="D45" s="27"/>
      <c r="E45" s="28"/>
    </row>
    <row r="46" spans="1:5" ht="12" customHeight="1">
      <c r="A46" s="4" t="s">
        <v>0</v>
      </c>
      <c r="B46" s="4" t="s">
        <v>90</v>
      </c>
      <c r="C46" s="9" t="s">
        <v>113</v>
      </c>
      <c r="D46" s="52">
        <v>573</v>
      </c>
      <c r="E46" s="52">
        <v>650</v>
      </c>
    </row>
    <row r="47" spans="1:5" ht="17.25" customHeight="1">
      <c r="A47" s="4" t="s">
        <v>0</v>
      </c>
      <c r="B47" s="6" t="s">
        <v>114</v>
      </c>
      <c r="C47" s="5">
        <v>100</v>
      </c>
      <c r="D47" s="53"/>
      <c r="E47" s="53">
        <v>16</v>
      </c>
    </row>
    <row r="48" spans="1:5" ht="12" customHeight="1">
      <c r="A48" s="4" t="s">
        <v>0</v>
      </c>
      <c r="B48" s="26" t="s">
        <v>81</v>
      </c>
      <c r="C48" s="27"/>
      <c r="D48" s="27"/>
      <c r="E48" s="28"/>
    </row>
    <row r="49" spans="1:5" ht="12" customHeight="1">
      <c r="A49" s="4" t="s">
        <v>0</v>
      </c>
      <c r="B49" s="4" t="s">
        <v>115</v>
      </c>
      <c r="C49" s="7">
        <v>103</v>
      </c>
      <c r="D49" s="52"/>
      <c r="E49" s="52">
        <v>16</v>
      </c>
    </row>
    <row r="50" spans="1:5" ht="24" customHeight="1">
      <c r="A50" s="4" t="s">
        <v>0</v>
      </c>
      <c r="B50" s="6" t="s">
        <v>116</v>
      </c>
      <c r="C50" s="5">
        <v>110</v>
      </c>
      <c r="D50" s="53">
        <f>D44-D47</f>
        <v>573</v>
      </c>
      <c r="E50" s="53">
        <f>E44-E47</f>
        <v>634</v>
      </c>
    </row>
    <row r="51" spans="1:5" ht="12" customHeight="1">
      <c r="A51" s="4" t="s">
        <v>0</v>
      </c>
      <c r="B51" s="6" t="s">
        <v>117</v>
      </c>
      <c r="C51" s="5">
        <v>120</v>
      </c>
      <c r="D51" s="53"/>
      <c r="E51" s="53"/>
    </row>
    <row r="52" spans="1:5" ht="12" customHeight="1">
      <c r="A52" s="4"/>
      <c r="B52" s="50" t="s">
        <v>200</v>
      </c>
      <c r="C52" s="5">
        <v>130</v>
      </c>
      <c r="D52" s="53"/>
      <c r="E52" s="53"/>
    </row>
    <row r="53" spans="1:6" ht="24" customHeight="1">
      <c r="A53" s="4" t="s">
        <v>0</v>
      </c>
      <c r="B53" s="50" t="s">
        <v>201</v>
      </c>
      <c r="C53" s="5">
        <v>140</v>
      </c>
      <c r="D53" s="53">
        <f>D36+D42+D50+D51+D52</f>
        <v>-19141.70000000001</v>
      </c>
      <c r="E53" s="53">
        <f>E36+E42+E50+E51+E52</f>
        <v>49023</v>
      </c>
      <c r="F53" s="10">
        <f>F36+F42+F50+F51+F52</f>
        <v>0</v>
      </c>
    </row>
    <row r="54" spans="1:5" ht="24" customHeight="1">
      <c r="A54" s="4" t="s">
        <v>0</v>
      </c>
      <c r="B54" s="50" t="s">
        <v>199</v>
      </c>
      <c r="C54" s="5">
        <v>150</v>
      </c>
      <c r="D54" s="53">
        <v>63968</v>
      </c>
      <c r="E54" s="53">
        <v>14944</v>
      </c>
    </row>
    <row r="55" spans="1:5" ht="24" customHeight="1">
      <c r="A55" s="4" t="s">
        <v>0</v>
      </c>
      <c r="B55" s="50" t="s">
        <v>198</v>
      </c>
      <c r="C55" s="5">
        <v>160</v>
      </c>
      <c r="D55" s="53">
        <f>D54+D22-D27-D39+D44</f>
        <v>44826.29999999999</v>
      </c>
      <c r="E55" s="53">
        <f>E54+E22-E27-E39+E44-E47+1</f>
        <v>63968</v>
      </c>
    </row>
    <row r="57" ht="15" customHeight="1">
      <c r="D57" s="51"/>
    </row>
  </sheetData>
  <sheetProtection/>
  <mergeCells count="22">
    <mergeCell ref="C1:E1"/>
    <mergeCell ref="C2:E2"/>
    <mergeCell ref="C3:E3"/>
    <mergeCell ref="C4:E4"/>
    <mergeCell ref="B8:E8"/>
    <mergeCell ref="B9:E9"/>
    <mergeCell ref="B11:E11"/>
    <mergeCell ref="B12:E12"/>
    <mergeCell ref="B13:E13"/>
    <mergeCell ref="B14:E14"/>
    <mergeCell ref="B15:E15"/>
    <mergeCell ref="B16:E16"/>
    <mergeCell ref="B40:E40"/>
    <mergeCell ref="B43:E43"/>
    <mergeCell ref="B45:E45"/>
    <mergeCell ref="B48:E48"/>
    <mergeCell ref="B17:E17"/>
    <mergeCell ref="B18:E18"/>
    <mergeCell ref="B21:E21"/>
    <mergeCell ref="B23:E23"/>
    <mergeCell ref="B28:E28"/>
    <mergeCell ref="B37:E37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6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B4">
      <selection activeCell="B41" sqref="B41"/>
    </sheetView>
  </sheetViews>
  <sheetFormatPr defaultColWidth="9.140625" defaultRowHeight="15" customHeight="1"/>
  <cols>
    <col min="1" max="1" width="2.8515625" style="1" hidden="1" customWidth="1"/>
    <col min="2" max="2" width="42.28125" style="1" customWidth="1"/>
    <col min="3" max="3" width="8.28125" style="1" customWidth="1"/>
    <col min="4" max="4" width="13.7109375" style="1" customWidth="1"/>
    <col min="5" max="5" width="12.28125" style="1" customWidth="1"/>
    <col min="6" max="6" width="12.421875" style="1" customWidth="1"/>
    <col min="7" max="7" width="11.7109375" style="1" customWidth="1"/>
    <col min="8" max="8" width="16.140625" style="1" customWidth="1"/>
    <col min="9" max="9" width="12.8515625" style="1" customWidth="1"/>
    <col min="10" max="10" width="13.57421875" style="1" customWidth="1"/>
    <col min="11" max="11" width="3.28125" style="1" hidden="1" customWidth="1"/>
    <col min="12" max="16384" width="9.140625" style="1" customWidth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5" t="s">
        <v>118</v>
      </c>
      <c r="I1" s="25"/>
      <c r="J1" s="25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5" t="s">
        <v>2</v>
      </c>
      <c r="I2" s="25"/>
      <c r="J2" s="25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5" t="s">
        <v>3</v>
      </c>
      <c r="I3" s="25"/>
      <c r="J3" s="25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5" t="s">
        <v>4</v>
      </c>
      <c r="I4" s="25"/>
      <c r="J4" s="25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 t="s">
        <v>0</v>
      </c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5</v>
      </c>
      <c r="K6" s="2"/>
    </row>
    <row r="7" spans="1:11" ht="14.25" customHeight="1">
      <c r="A7" s="2" t="s">
        <v>0</v>
      </c>
      <c r="B7" s="23" t="s">
        <v>119</v>
      </c>
      <c r="C7" s="23"/>
      <c r="D7" s="23"/>
      <c r="E7" s="23"/>
      <c r="F7" s="23"/>
      <c r="G7" s="23"/>
      <c r="H7" s="23"/>
      <c r="I7" s="23"/>
      <c r="J7" s="23"/>
      <c r="K7" s="2"/>
    </row>
    <row r="8" spans="1:11" ht="12" customHeight="1">
      <c r="A8" s="2" t="s">
        <v>0</v>
      </c>
      <c r="B8" s="24" t="s">
        <v>141</v>
      </c>
      <c r="C8" s="24"/>
      <c r="D8" s="24"/>
      <c r="E8" s="24"/>
      <c r="F8" s="24"/>
      <c r="G8" s="24"/>
      <c r="H8" s="24"/>
      <c r="I8" s="24"/>
      <c r="J8" s="24"/>
      <c r="K8" s="2"/>
    </row>
    <row r="9" spans="1:11" ht="12" customHeight="1">
      <c r="A9" s="2" t="s">
        <v>0</v>
      </c>
      <c r="B9" s="20" t="s">
        <v>120</v>
      </c>
      <c r="C9" s="20"/>
      <c r="D9" s="20"/>
      <c r="E9" s="20"/>
      <c r="F9" s="20"/>
      <c r="G9" s="20"/>
      <c r="H9" s="20"/>
      <c r="I9" s="20"/>
      <c r="J9" s="20"/>
      <c r="K9" s="2"/>
    </row>
    <row r="10" spans="1:11" ht="12" customHeight="1">
      <c r="A10" s="2" t="s">
        <v>0</v>
      </c>
      <c r="B10" s="20" t="s">
        <v>8</v>
      </c>
      <c r="C10" s="20"/>
      <c r="D10" s="20"/>
      <c r="E10" s="20"/>
      <c r="F10" s="20"/>
      <c r="G10" s="20"/>
      <c r="H10" s="20"/>
      <c r="I10" s="20"/>
      <c r="J10" s="20"/>
      <c r="K10" s="2"/>
    </row>
    <row r="11" spans="1:11" ht="12" customHeight="1">
      <c r="A11" s="2" t="s">
        <v>0</v>
      </c>
      <c r="B11" s="20" t="s">
        <v>59</v>
      </c>
      <c r="C11" s="20"/>
      <c r="D11" s="20"/>
      <c r="E11" s="20"/>
      <c r="F11" s="20"/>
      <c r="G11" s="20"/>
      <c r="H11" s="20"/>
      <c r="I11" s="20"/>
      <c r="J11" s="20"/>
      <c r="K11" s="2"/>
    </row>
    <row r="12" spans="1:11" ht="12" customHeight="1">
      <c r="A12" s="2" t="s">
        <v>0</v>
      </c>
      <c r="B12" s="20" t="s">
        <v>60</v>
      </c>
      <c r="C12" s="20"/>
      <c r="D12" s="20"/>
      <c r="E12" s="20"/>
      <c r="F12" s="20"/>
      <c r="G12" s="20"/>
      <c r="H12" s="20"/>
      <c r="I12" s="20"/>
      <c r="J12" s="20"/>
      <c r="K12" s="2"/>
    </row>
    <row r="13" spans="1:11" ht="12" customHeight="1">
      <c r="A13" s="2" t="s">
        <v>0</v>
      </c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2"/>
    </row>
    <row r="14" spans="1:11" ht="12" customHeight="1">
      <c r="A14" s="2" t="s">
        <v>0</v>
      </c>
      <c r="B14" s="20" t="s">
        <v>121</v>
      </c>
      <c r="C14" s="20"/>
      <c r="D14" s="20"/>
      <c r="E14" s="20"/>
      <c r="F14" s="20"/>
      <c r="G14" s="20"/>
      <c r="H14" s="20"/>
      <c r="I14" s="20"/>
      <c r="J14" s="20"/>
      <c r="K14" s="2"/>
    </row>
    <row r="15" spans="1:11" ht="12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3" t="s">
        <v>5</v>
      </c>
      <c r="K15" s="2"/>
    </row>
    <row r="16" spans="1:11" ht="12" customHeight="1">
      <c r="A16" s="2" t="s">
        <v>0</v>
      </c>
      <c r="B16" s="21" t="s">
        <v>13</v>
      </c>
      <c r="C16" s="21"/>
      <c r="D16" s="21"/>
      <c r="E16" s="21"/>
      <c r="F16" s="21"/>
      <c r="G16" s="21"/>
      <c r="H16" s="21"/>
      <c r="I16" s="21"/>
      <c r="J16" s="21"/>
      <c r="K16" s="2"/>
    </row>
    <row r="17" spans="1:11" ht="12" customHeight="1">
      <c r="A17" s="2" t="s">
        <v>0</v>
      </c>
      <c r="B17" s="22" t="s">
        <v>140</v>
      </c>
      <c r="C17" s="22"/>
      <c r="D17" s="22"/>
      <c r="E17" s="22"/>
      <c r="F17" s="22"/>
      <c r="G17" s="22"/>
      <c r="H17" s="22"/>
      <c r="I17" s="22"/>
      <c r="J17" s="22"/>
      <c r="K17" s="2"/>
    </row>
    <row r="18" spans="1:11" ht="12" customHeight="1">
      <c r="A18" s="2" t="s">
        <v>0</v>
      </c>
      <c r="B18" s="2" t="s">
        <v>139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3" t="s">
        <v>0</v>
      </c>
      <c r="K18" s="2"/>
    </row>
    <row r="19" spans="1:10" ht="15" customHeight="1">
      <c r="A19" s="4" t="s">
        <v>0</v>
      </c>
      <c r="B19" s="29" t="s">
        <v>122</v>
      </c>
      <c r="C19" s="29" t="s">
        <v>15</v>
      </c>
      <c r="D19" s="17" t="s">
        <v>123</v>
      </c>
      <c r="E19" s="18"/>
      <c r="F19" s="18"/>
      <c r="G19" s="18"/>
      <c r="H19" s="19"/>
      <c r="I19" s="29" t="s">
        <v>53</v>
      </c>
      <c r="J19" s="29" t="s">
        <v>124</v>
      </c>
    </row>
    <row r="20" spans="1:10" ht="52.5" customHeight="1">
      <c r="A20" s="4" t="s">
        <v>0</v>
      </c>
      <c r="B20" s="30"/>
      <c r="C20" s="30"/>
      <c r="D20" s="5" t="s">
        <v>47</v>
      </c>
      <c r="E20" s="5" t="s">
        <v>48</v>
      </c>
      <c r="F20" s="5" t="s">
        <v>49</v>
      </c>
      <c r="G20" s="5" t="s">
        <v>50</v>
      </c>
      <c r="H20" s="5" t="s">
        <v>125</v>
      </c>
      <c r="I20" s="30"/>
      <c r="J20" s="30"/>
    </row>
    <row r="21" spans="1:10" ht="12" customHeight="1">
      <c r="A21" s="4" t="s">
        <v>0</v>
      </c>
      <c r="B21" s="4" t="s">
        <v>126</v>
      </c>
      <c r="C21" s="9" t="s">
        <v>21</v>
      </c>
      <c r="D21" s="33">
        <v>283350</v>
      </c>
      <c r="E21" s="33"/>
      <c r="F21" s="33"/>
      <c r="G21" s="33"/>
      <c r="H21" s="33">
        <v>-341235</v>
      </c>
      <c r="I21" s="33"/>
      <c r="J21" s="33">
        <f>D21+H21</f>
        <v>-57885</v>
      </c>
    </row>
    <row r="22" spans="1:10" ht="12" customHeight="1">
      <c r="A22" s="4" t="s">
        <v>0</v>
      </c>
      <c r="B22" s="4" t="s">
        <v>127</v>
      </c>
      <c r="C22" s="9" t="s">
        <v>22</v>
      </c>
      <c r="D22" s="33"/>
      <c r="E22" s="33"/>
      <c r="F22" s="33"/>
      <c r="G22" s="33"/>
      <c r="H22" s="33"/>
      <c r="I22" s="33"/>
      <c r="J22" s="33"/>
    </row>
    <row r="23" spans="1:10" ht="12" customHeight="1">
      <c r="A23" s="4" t="s">
        <v>0</v>
      </c>
      <c r="B23" s="6" t="s">
        <v>128</v>
      </c>
      <c r="C23" s="5">
        <v>100</v>
      </c>
      <c r="D23" s="34">
        <v>283350</v>
      </c>
      <c r="E23" s="34"/>
      <c r="F23" s="34"/>
      <c r="G23" s="34"/>
      <c r="H23" s="34">
        <v>-341235</v>
      </c>
      <c r="I23" s="34"/>
      <c r="J23" s="35">
        <f>D23+H23</f>
        <v>-57885</v>
      </c>
    </row>
    <row r="24" spans="1:10" ht="24" customHeight="1">
      <c r="A24" s="4" t="s">
        <v>0</v>
      </c>
      <c r="B24" s="6" t="s">
        <v>129</v>
      </c>
      <c r="C24" s="5">
        <v>200</v>
      </c>
      <c r="D24" s="34"/>
      <c r="E24" s="34"/>
      <c r="F24" s="34"/>
      <c r="G24" s="34"/>
      <c r="H24" s="34">
        <v>106329</v>
      </c>
      <c r="I24" s="34"/>
      <c r="J24" s="34">
        <v>106329</v>
      </c>
    </row>
    <row r="25" spans="1:10" ht="12" customHeight="1">
      <c r="A25" s="4" t="s">
        <v>0</v>
      </c>
      <c r="B25" s="4" t="s">
        <v>130</v>
      </c>
      <c r="C25" s="7">
        <v>210</v>
      </c>
      <c r="D25" s="33"/>
      <c r="E25" s="33"/>
      <c r="F25" s="33"/>
      <c r="G25" s="33"/>
      <c r="H25" s="33">
        <v>106329</v>
      </c>
      <c r="I25" s="33"/>
      <c r="J25" s="33">
        <v>106329</v>
      </c>
    </row>
    <row r="26" spans="1:10" ht="24" customHeight="1">
      <c r="A26" s="4" t="s">
        <v>0</v>
      </c>
      <c r="B26" s="6" t="s">
        <v>131</v>
      </c>
      <c r="C26" s="5">
        <v>300</v>
      </c>
      <c r="D26" s="34">
        <v>83109</v>
      </c>
      <c r="E26" s="34"/>
      <c r="F26" s="34"/>
      <c r="G26" s="34"/>
      <c r="H26" s="34"/>
      <c r="I26" s="34"/>
      <c r="J26" s="34"/>
    </row>
    <row r="27" spans="1:10" ht="24" customHeight="1">
      <c r="A27" s="4" t="s">
        <v>0</v>
      </c>
      <c r="B27" s="6" t="s">
        <v>133</v>
      </c>
      <c r="C27" s="5">
        <v>400</v>
      </c>
      <c r="D27" s="34">
        <v>366459</v>
      </c>
      <c r="E27" s="34"/>
      <c r="F27" s="34"/>
      <c r="G27" s="34"/>
      <c r="H27" s="34">
        <v>-234906</v>
      </c>
      <c r="I27" s="34"/>
      <c r="J27" s="34">
        <f>D27+H27</f>
        <v>131553</v>
      </c>
    </row>
    <row r="28" spans="1:10" ht="12" customHeight="1">
      <c r="A28" s="4" t="s">
        <v>0</v>
      </c>
      <c r="B28" s="4" t="s">
        <v>127</v>
      </c>
      <c r="C28" s="7">
        <v>401</v>
      </c>
      <c r="D28" s="33"/>
      <c r="E28" s="33"/>
      <c r="F28" s="33"/>
      <c r="G28" s="33"/>
      <c r="H28" s="33"/>
      <c r="I28" s="33"/>
      <c r="J28" s="33"/>
    </row>
    <row r="29" spans="1:10" ht="12" customHeight="1">
      <c r="A29" s="4" t="s">
        <v>0</v>
      </c>
      <c r="B29" s="6" t="s">
        <v>134</v>
      </c>
      <c r="C29" s="5">
        <v>500</v>
      </c>
      <c r="D29" s="34">
        <f>D27</f>
        <v>366459</v>
      </c>
      <c r="E29" s="34"/>
      <c r="F29" s="34"/>
      <c r="G29" s="34"/>
      <c r="H29" s="34">
        <f>H27</f>
        <v>-234906</v>
      </c>
      <c r="I29" s="34"/>
      <c r="J29" s="34">
        <f>J27</f>
        <v>131553</v>
      </c>
    </row>
    <row r="30" spans="1:10" ht="24" customHeight="1">
      <c r="A30" s="4" t="s">
        <v>0</v>
      </c>
      <c r="B30" s="6" t="s">
        <v>135</v>
      </c>
      <c r="C30" s="5">
        <v>600</v>
      </c>
      <c r="D30" s="34"/>
      <c r="E30" s="34"/>
      <c r="F30" s="34"/>
      <c r="G30" s="34"/>
      <c r="H30" s="34">
        <f>H31</f>
        <v>-191234</v>
      </c>
      <c r="I30" s="34"/>
      <c r="J30" s="34">
        <f>J31</f>
        <v>-191234</v>
      </c>
    </row>
    <row r="31" spans="1:10" ht="12" customHeight="1">
      <c r="A31" s="4" t="s">
        <v>0</v>
      </c>
      <c r="B31" s="4" t="s">
        <v>130</v>
      </c>
      <c r="C31" s="7">
        <v>610</v>
      </c>
      <c r="D31" s="33"/>
      <c r="E31" s="33"/>
      <c r="F31" s="33"/>
      <c r="G31" s="33"/>
      <c r="H31" s="33">
        <v>-191234</v>
      </c>
      <c r="I31" s="33"/>
      <c r="J31" s="33">
        <v>-191234</v>
      </c>
    </row>
    <row r="32" spans="1:10" ht="24" customHeight="1">
      <c r="A32" s="4" t="s">
        <v>0</v>
      </c>
      <c r="B32" s="6" t="s">
        <v>136</v>
      </c>
      <c r="C32" s="5">
        <v>700</v>
      </c>
      <c r="D32" s="10"/>
      <c r="E32" s="10"/>
      <c r="F32" s="10"/>
      <c r="G32" s="10"/>
      <c r="H32" s="10"/>
      <c r="I32" s="10"/>
      <c r="J32" s="10"/>
    </row>
    <row r="33" spans="1:10" ht="12" customHeight="1">
      <c r="A33" s="4" t="s">
        <v>0</v>
      </c>
      <c r="B33" s="26" t="s">
        <v>81</v>
      </c>
      <c r="C33" s="27"/>
      <c r="D33" s="27"/>
      <c r="E33" s="27"/>
      <c r="F33" s="27"/>
      <c r="G33" s="27"/>
      <c r="H33" s="27"/>
      <c r="I33" s="27"/>
      <c r="J33" s="28"/>
    </row>
    <row r="34" spans="1:10" ht="12" customHeight="1">
      <c r="A34" s="4" t="s">
        <v>0</v>
      </c>
      <c r="B34" s="4" t="s">
        <v>137</v>
      </c>
      <c r="C34" s="7">
        <v>710</v>
      </c>
      <c r="D34" s="8"/>
      <c r="E34" s="8"/>
      <c r="F34" s="8"/>
      <c r="G34" s="8"/>
      <c r="H34" s="8"/>
      <c r="I34" s="8"/>
      <c r="J34" s="8"/>
    </row>
    <row r="35" spans="1:10" ht="12" customHeight="1">
      <c r="A35" s="4" t="s">
        <v>0</v>
      </c>
      <c r="B35" s="4" t="s">
        <v>132</v>
      </c>
      <c r="C35" s="7">
        <v>711</v>
      </c>
      <c r="D35" s="8"/>
      <c r="E35" s="8"/>
      <c r="F35" s="8"/>
      <c r="G35" s="8"/>
      <c r="H35" s="8"/>
      <c r="I35" s="8"/>
      <c r="J35" s="8"/>
    </row>
    <row r="36" spans="1:10" ht="24" customHeight="1">
      <c r="A36" s="4" t="s">
        <v>0</v>
      </c>
      <c r="B36" s="6" t="s">
        <v>138</v>
      </c>
      <c r="C36" s="5">
        <v>800</v>
      </c>
      <c r="D36" s="34">
        <v>366459</v>
      </c>
      <c r="E36" s="34"/>
      <c r="F36" s="34"/>
      <c r="G36" s="34"/>
      <c r="H36" s="34">
        <v>-426140</v>
      </c>
      <c r="I36" s="34"/>
      <c r="J36" s="34">
        <f>D36+H36</f>
        <v>-59681</v>
      </c>
    </row>
  </sheetData>
  <sheetProtection/>
  <mergeCells count="20"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  <mergeCell ref="B14:J14"/>
    <mergeCell ref="B33:J33"/>
    <mergeCell ref="B16:J16"/>
    <mergeCell ref="B17:J17"/>
    <mergeCell ref="B19:B20"/>
    <mergeCell ref="C19:C20"/>
    <mergeCell ref="D19:H19"/>
    <mergeCell ref="I19:I20"/>
    <mergeCell ref="J19:J20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2021-04-15T10:07:03Z</cp:lastPrinted>
  <dcterms:created xsi:type="dcterms:W3CDTF">2020-03-31T05:30:28Z</dcterms:created>
  <dcterms:modified xsi:type="dcterms:W3CDTF">2021-07-28T09:43:15Z</dcterms:modified>
  <cp:category/>
  <cp:version/>
  <cp:contentType/>
  <cp:contentStatus/>
</cp:coreProperties>
</file>